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bookViews>
    <workbookView xWindow="-105" yWindow="-105" windowWidth="21825" windowHeight="14025" activeTab="1"/>
  </bookViews>
  <sheets>
    <sheet name="年租赁版本报价" sheetId="5" r:id="rId1"/>
    <sheet name="终身授权版本报价" sheetId="6" r:id="rId2"/>
    <sheet name="版本功能" sheetId="2" r:id="rId3"/>
    <sheet name="服务套餐" sheetId="3" state="hidden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5" l="1"/>
  <c r="E8" i="5"/>
  <c r="D8" i="5"/>
  <c r="C8" i="5"/>
  <c r="C6" i="6"/>
  <c r="D6" i="6"/>
  <c r="E6" i="6"/>
  <c r="F6" i="6"/>
  <c r="F8" i="6" s="1"/>
  <c r="G6" i="6"/>
  <c r="C8" i="6"/>
  <c r="D8" i="6"/>
  <c r="E8" i="6"/>
  <c r="G8" i="6"/>
  <c r="H10" i="5" l="1"/>
  <c r="G10" i="5"/>
  <c r="E10" i="5"/>
  <c r="D10" i="5"/>
  <c r="C10" i="5"/>
  <c r="F10" i="5"/>
</calcChain>
</file>

<file path=xl/sharedStrings.xml><?xml version="1.0" encoding="utf-8"?>
<sst xmlns="http://schemas.openxmlformats.org/spreadsheetml/2006/main" count="292" uniqueCount="223">
  <si>
    <t>人工服务</t>
    <phoneticPr fontId="1" type="noConversion"/>
  </si>
  <si>
    <t>协同办公
[做对事]</t>
    <phoneticPr fontId="1" type="noConversion"/>
  </si>
  <si>
    <t>流程审批</t>
    <phoneticPr fontId="1" type="noConversion"/>
  </si>
  <si>
    <t>流程单据提交、退回、加签、转办、会签、传阅、子流程，超时提醒、跳过等一系列审批操作，可实现报销申请、请假申请、合同申请等，流程个数不限制，由管理员配置即可。</t>
    <phoneticPr fontId="1" type="noConversion"/>
  </si>
  <si>
    <t>会议管理</t>
    <phoneticPr fontId="1" type="noConversion"/>
  </si>
  <si>
    <t>管控会议的预约、通知、反馈、纪要与执行，建立全方位的会议管理体系。</t>
    <phoneticPr fontId="1" type="noConversion"/>
  </si>
  <si>
    <t>任务分派</t>
    <phoneticPr fontId="1" type="noConversion"/>
  </si>
  <si>
    <t>分派工作任务，实现任务安排、提醒、预警、进度跟踪等功能，促进工作落地，提高执行效率。</t>
    <phoneticPr fontId="1" type="noConversion"/>
  </si>
  <si>
    <t>日程管理</t>
    <phoneticPr fontId="1" type="noConversion"/>
  </si>
  <si>
    <t>上级可随时了解员工时间占用，可自定义团队日程，轻松安排和指导工作</t>
    <phoneticPr fontId="1" type="noConversion"/>
  </si>
  <si>
    <t>通知公告</t>
    <phoneticPr fontId="1" type="noConversion"/>
  </si>
  <si>
    <t>快速传递通知，跟踪通知的接收情况，实现信息的一致性和安全性。</t>
    <phoneticPr fontId="1" type="noConversion"/>
  </si>
  <si>
    <t>内部邮件</t>
    <phoneticPr fontId="1" type="noConversion"/>
  </si>
  <si>
    <t>可发送留言内容、图片、表情、附件，更节约网络带宽和存储空间。</t>
    <phoneticPr fontId="1" type="noConversion"/>
  </si>
  <si>
    <t>资源管理</t>
    <phoneticPr fontId="1" type="noConversion"/>
  </si>
  <si>
    <t>办公用品、固定资产、车辆使用、证照管理，可按需配置和扩展。</t>
    <phoneticPr fontId="1" type="noConversion"/>
  </si>
  <si>
    <t>移动办公
[做快事]</t>
    <phoneticPr fontId="1" type="noConversion"/>
  </si>
  <si>
    <t>即时通讯</t>
    <phoneticPr fontId="1" type="noConversion"/>
  </si>
  <si>
    <t>消息已读未读，让每一条消息都能100%传达，不需加好友也可发起聊天。</t>
    <phoneticPr fontId="1" type="noConversion"/>
  </si>
  <si>
    <t>移动办公</t>
    <phoneticPr fontId="1" type="noConversion"/>
  </si>
  <si>
    <t>移动阅读、移动审批、移动日程、移动任务等，办公时刻在线，打破时间空间束缚。</t>
    <phoneticPr fontId="1" type="noConversion"/>
  </si>
  <si>
    <t>网络电话</t>
    <phoneticPr fontId="1" type="noConversion"/>
  </si>
  <si>
    <t>企业付费员工免费拨打，接听方无法查看自己手机号，有效保护隐私。</t>
    <phoneticPr fontId="1" type="noConversion"/>
  </si>
  <si>
    <t>视频会议</t>
    <phoneticPr fontId="1" type="noConversion"/>
  </si>
  <si>
    <t>语音视频高清稳定，会议状态一目了然，沟通更高效。</t>
    <phoneticPr fontId="1" type="noConversion"/>
  </si>
  <si>
    <t>DING</t>
    <phoneticPr fontId="1" type="noConversion"/>
  </si>
  <si>
    <t>史上最快最高效的消息传达，让你的消息和你一样重要，使命必达。</t>
    <phoneticPr fontId="1" type="noConversion"/>
  </si>
  <si>
    <t>考勤签到</t>
    <phoneticPr fontId="1" type="noConversion"/>
  </si>
  <si>
    <t>人性化的智能考勤，团队状态一目了然，外勤人员可打卡记录时间和位置。</t>
    <phoneticPr fontId="1" type="noConversion"/>
  </si>
  <si>
    <t>智慧办公
[做好事]</t>
    <phoneticPr fontId="1" type="noConversion"/>
  </si>
  <si>
    <t>知识文档</t>
    <phoneticPr fontId="1" type="noConversion"/>
  </si>
  <si>
    <t>对知识进行有效管理避免流失，促进组织知识的沉淀、共享与学习、应用与创新。</t>
    <phoneticPr fontId="1" type="noConversion"/>
  </si>
  <si>
    <t>知识地图</t>
    <phoneticPr fontId="1" type="noConversion"/>
  </si>
  <si>
    <t>提供场景式的知识应用导航模式，支持自定义地图样式，及各节点的关联知识。</t>
    <phoneticPr fontId="1" type="noConversion"/>
  </si>
  <si>
    <t>知识专家</t>
    <phoneticPr fontId="1" type="noConversion"/>
  </si>
  <si>
    <t>员工快速找到业务线专家，一对一高效解决问题，实现知识分享传承。</t>
    <phoneticPr fontId="1" type="noConversion"/>
  </si>
  <si>
    <t>知识问答</t>
    <phoneticPr fontId="1" type="noConversion"/>
  </si>
  <si>
    <t xml:space="preserve">以提问、解答的方式，快速解决组织内常见的工作问题。 </t>
    <phoneticPr fontId="1" type="noConversion"/>
  </si>
  <si>
    <t>工作总结</t>
    <phoneticPr fontId="1" type="noConversion"/>
  </si>
  <si>
    <t>支持周总结、月总结、季总结、年总结等各类模板，自动实现计划与总结的联动。</t>
    <phoneticPr fontId="1" type="noConversion"/>
  </si>
  <si>
    <t>规章制度</t>
    <phoneticPr fontId="1" type="noConversion"/>
  </si>
  <si>
    <t>对分散于组织的各个规定、准则进行规范化管理，形成统一的、系统的行为体系。</t>
    <phoneticPr fontId="1" type="noConversion"/>
  </si>
  <si>
    <t>案例管理</t>
    <phoneticPr fontId="1" type="noConversion"/>
  </si>
  <si>
    <t>对案例进行分析、沉淀，让员工快速学习、快速成长，知己知彼，运筹为幄。</t>
    <phoneticPr fontId="1" type="noConversion"/>
  </si>
  <si>
    <t>钉盘</t>
    <phoneticPr fontId="1" type="noConversion"/>
  </si>
  <si>
    <t>服务永久有效，保证企业文件不丢失。只读、水印等多级权限设置，文件分享更安全。</t>
    <phoneticPr fontId="1" type="noConversion"/>
  </si>
  <si>
    <t>激情办公
[乐做事]</t>
    <phoneticPr fontId="1" type="noConversion"/>
  </si>
  <si>
    <t>门户管理</t>
    <phoneticPr fontId="1" type="noConversion"/>
  </si>
  <si>
    <t>门户登录页，Logo设计，门户多布局，多部件，为不同组织、部门提供个性空间，全面文化传播。</t>
    <phoneticPr fontId="1" type="noConversion"/>
  </si>
  <si>
    <t>新闻管理</t>
    <phoneticPr fontId="1" type="noConversion"/>
  </si>
  <si>
    <t>发布公司新闻、行业资讯等，随时了解最新公司动态及相关行业新闻。</t>
    <phoneticPr fontId="1" type="noConversion"/>
  </si>
  <si>
    <t>企业文化</t>
    <phoneticPr fontId="1" type="noConversion"/>
  </si>
  <si>
    <t>企业概况、员工风采、学习园地、员工关怀、公司刊物、总裁专栏等。</t>
    <phoneticPr fontId="1" type="noConversion"/>
  </si>
  <si>
    <t>投票调查</t>
    <phoneticPr fontId="1" type="noConversion"/>
  </si>
  <si>
    <t>可组织多种调查活动（如能力测评、制度变革、活动安排等），为更好地开展工作提供便利和参考依据。</t>
    <phoneticPr fontId="1" type="noConversion"/>
  </si>
  <si>
    <t>组织效率</t>
    <phoneticPr fontId="1" type="noConversion"/>
  </si>
  <si>
    <t>流程运转、人员协作、步骤跟踪、模块应用，全面数字化，为效率优化提供分析数据。</t>
    <phoneticPr fontId="1" type="noConversion"/>
  </si>
  <si>
    <t>生日提醒</t>
    <phoneticPr fontId="1" type="noConversion"/>
  </si>
  <si>
    <t>设置员工阳历或阴历生日日期，预告今日生日以及本月生日员工名单。</t>
    <phoneticPr fontId="1" type="noConversion"/>
  </si>
  <si>
    <t>系统管理</t>
    <phoneticPr fontId="1" type="noConversion"/>
  </si>
  <si>
    <t>组织管理</t>
    <phoneticPr fontId="1" type="noConversion"/>
  </si>
  <si>
    <t>支持多单位，部门、岗位、职级、兼职设置</t>
    <phoneticPr fontId="1" type="noConversion"/>
  </si>
  <si>
    <t>模块管理</t>
    <phoneticPr fontId="1" type="noConversion"/>
  </si>
  <si>
    <t>系统内置二十多个模块，并可扩展自定义模块，设置模块菜单，功能（表单、流程、报表、链接页），权限，图标等</t>
    <phoneticPr fontId="1" type="noConversion"/>
  </si>
  <si>
    <t>安全管理</t>
    <phoneticPr fontId="1" type="noConversion"/>
  </si>
  <si>
    <t>初始密码，密码复杂度、验证码以及密码错误次数锁定登录等</t>
    <phoneticPr fontId="1" type="noConversion"/>
  </si>
  <si>
    <t>业务表单</t>
    <phoneticPr fontId="1" type="noConversion"/>
  </si>
  <si>
    <t>可自定义业务表单，实现数据的录入，编辑，统计，以及被其他表单进行数据引用（不限制业务表单个数）</t>
    <phoneticPr fontId="1" type="noConversion"/>
  </si>
  <si>
    <t>效率分析</t>
    <phoneticPr fontId="1" type="noConversion"/>
  </si>
  <si>
    <t>提供流程数量、超时、节点时长，个人待办，发起等数量的多维统计，为优化审批效率提供参考数据</t>
    <phoneticPr fontId="1" type="noConversion"/>
  </si>
  <si>
    <t>报表配置</t>
    <phoneticPr fontId="1" type="noConversion"/>
  </si>
  <si>
    <t>可调用系统所有自定义表单、表、视图、存储过程构建列表式报表和图形化报表</t>
    <phoneticPr fontId="1" type="noConversion"/>
  </si>
  <si>
    <t>钉钉集成</t>
    <phoneticPr fontId="1" type="noConversion"/>
  </si>
  <si>
    <t>钉钉组织架构双向同步，一键工作台同步，扫码登录集成等</t>
    <phoneticPr fontId="1" type="noConversion"/>
  </si>
  <si>
    <t>参数开关</t>
    <phoneticPr fontId="1" type="noConversion"/>
  </si>
  <si>
    <t>系统操作开关，例如，PC登录时，是否钉钉提醒；个人中心邮箱是否允许修改；是否打印流程流水号等</t>
    <phoneticPr fontId="1" type="noConversion"/>
  </si>
  <si>
    <t>系统日志</t>
    <phoneticPr fontId="1" type="noConversion"/>
  </si>
  <si>
    <t>系统登录成功、失败，以及对系统重要的操作的记录</t>
    <phoneticPr fontId="1" type="noConversion"/>
  </si>
  <si>
    <t>单个文件上传大小</t>
    <phoneticPr fontId="1" type="noConversion"/>
  </si>
  <si>
    <t>数据迁移</t>
    <phoneticPr fontId="1" type="noConversion"/>
  </si>
  <si>
    <t>5000元/次（实现将专有云租赁的系统、数据等迁移到本地化买断部署）</t>
    <phoneticPr fontId="1" type="noConversion"/>
  </si>
  <si>
    <t>智能硬件</t>
    <phoneticPr fontId="1" type="noConversion"/>
  </si>
  <si>
    <t>钉钉智能考勤机</t>
    <phoneticPr fontId="1" type="noConversion"/>
  </si>
  <si>
    <t>参考钉钉官网价格</t>
    <phoneticPr fontId="1" type="noConversion"/>
  </si>
  <si>
    <t>钉钉智能人脸门禁</t>
    <phoneticPr fontId="1" type="noConversion"/>
  </si>
  <si>
    <t>钉钉智能会议</t>
    <phoneticPr fontId="1" type="noConversion"/>
  </si>
  <si>
    <t>钉钉智能通讯中心</t>
    <phoneticPr fontId="1" type="noConversion"/>
  </si>
  <si>
    <t>服务模块</t>
  </si>
  <si>
    <t>培训内容</t>
  </si>
  <si>
    <t>服务内容</t>
  </si>
  <si>
    <t>服务人天</t>
  </si>
  <si>
    <t>组织架构管理</t>
  </si>
  <si>
    <t>配合管理员搭建完成组织架构</t>
  </si>
  <si>
    <t>1.表单及流程方式讲解</t>
  </si>
  <si>
    <t>门户管理</t>
  </si>
  <si>
    <t>管理员门户配置讲解</t>
  </si>
  <si>
    <t>协助配置1个门户</t>
  </si>
  <si>
    <t>制度管理</t>
  </si>
  <si>
    <t>管理员制度管理配置讲解</t>
  </si>
  <si>
    <t>协助配置5个制度分类</t>
  </si>
  <si>
    <t>上线培训</t>
  </si>
  <si>
    <t>用户EIS系统，钉钉使用</t>
  </si>
  <si>
    <t>相关模块全体员工培训</t>
  </si>
  <si>
    <t>合计</t>
  </si>
  <si>
    <t>新闻管理</t>
  </si>
  <si>
    <t>管理员新闻管理配置讲解</t>
  </si>
  <si>
    <t>知识管理</t>
  </si>
  <si>
    <t>管理员知识管理配置讲解</t>
  </si>
  <si>
    <t>协助配置5个知识分类</t>
  </si>
  <si>
    <t>知识地图</t>
  </si>
  <si>
    <t>管理员知识地图配置讲解</t>
  </si>
  <si>
    <t>蓝凌EIS专家服务项目表（适宜于注册人数30人以内）</t>
    <phoneticPr fontId="19" type="noConversion"/>
  </si>
  <si>
    <t>实施包A：5000元</t>
    <phoneticPr fontId="19" type="noConversion"/>
  </si>
  <si>
    <t>1.组织架构梳理方式讲解</t>
    <phoneticPr fontId="19" type="noConversion"/>
  </si>
  <si>
    <t>2.管理员组织架构配置讲解</t>
    <phoneticPr fontId="19" type="noConversion"/>
  </si>
  <si>
    <t>表单流程管理</t>
    <phoneticPr fontId="19" type="noConversion"/>
  </si>
  <si>
    <t>2.管理员表单配置讲解</t>
    <phoneticPr fontId="19" type="noConversion"/>
  </si>
  <si>
    <t>3.管理员流程配置讲解</t>
    <phoneticPr fontId="19" type="noConversion"/>
  </si>
  <si>
    <t>蓝凌EIS专家服务项目表（适宜于注册人数50人以内）</t>
    <phoneticPr fontId="19" type="noConversion"/>
  </si>
  <si>
    <t>1.组织架构梳理方式讲解</t>
    <phoneticPr fontId="19" type="noConversion"/>
  </si>
  <si>
    <t>蓝凌EIS专家服务项目表（适宜于注册人数100人以内）</t>
    <phoneticPr fontId="19" type="noConversion"/>
  </si>
  <si>
    <t>协助配置3个新闻分类</t>
    <phoneticPr fontId="19" type="noConversion"/>
  </si>
  <si>
    <t>服务器推荐配置</t>
    <phoneticPr fontId="20" type="noConversion"/>
  </si>
  <si>
    <t>软件实施内容</t>
    <phoneticPr fontId="20" type="noConversion"/>
  </si>
  <si>
    <t>500用户</t>
    <phoneticPr fontId="1" type="noConversion"/>
  </si>
  <si>
    <t>500以上</t>
    <phoneticPr fontId="20" type="noConversion"/>
  </si>
  <si>
    <t>现场实施</t>
    <phoneticPr fontId="1" type="noConversion"/>
  </si>
  <si>
    <t>软件首年价格（元/年）</t>
    <phoneticPr fontId="20" type="noConversion"/>
  </si>
  <si>
    <t>软件续费价格（元/年）</t>
    <phoneticPr fontId="20" type="noConversion"/>
  </si>
  <si>
    <t>软件+实施费用</t>
    <phoneticPr fontId="20" type="noConversion"/>
  </si>
  <si>
    <t>按实际需求配置</t>
    <phoneticPr fontId="20" type="noConversion"/>
  </si>
  <si>
    <t>远程实施（2人天）</t>
    <phoneticPr fontId="1" type="noConversion"/>
  </si>
  <si>
    <t>远程实施（3人天）</t>
    <phoneticPr fontId="1" type="noConversion"/>
  </si>
  <si>
    <t xml:space="preserve">1、OA应用初始化（组织架构、工作台、Logo更换）
2、实现钉钉集成
3、配置3条流程，1个门户，5个制度分类
4、管理员培训
</t>
    <phoneticPr fontId="1" type="noConversion"/>
  </si>
  <si>
    <t xml:space="preserve">1、OA应用初始化（组织架构、工作台、Logo更换）
2、实现钉钉集成
3、配置5条流程，1个门户，5个制度分类
4、管理员培训
5、用户培训
</t>
    <phoneticPr fontId="1" type="noConversion"/>
  </si>
  <si>
    <t>协助配置2个门户</t>
    <phoneticPr fontId="1" type="noConversion"/>
  </si>
  <si>
    <t>协助配置1个知识地图</t>
    <phoneticPr fontId="1" type="noConversion"/>
  </si>
  <si>
    <t xml:space="preserve">1、OA应用初始化（组织架构、工作台、Logo更换）
2、实现钉钉集成
3、配置5条流程，，2个门户，3个新闻分类，5个知识分类，5个制度分类，1个知识地图
4、管理员培训
5、用户培训
</t>
    <phoneticPr fontId="1" type="noConversion"/>
  </si>
  <si>
    <t>协助配置5个制度分类</t>
    <phoneticPr fontId="1" type="noConversion"/>
  </si>
  <si>
    <t>实施包B：7500元</t>
    <phoneticPr fontId="19" type="noConversion"/>
  </si>
  <si>
    <t>实施包C：12500元</t>
    <phoneticPr fontId="19" type="noConversion"/>
  </si>
  <si>
    <t>远程实施（5人天）</t>
    <phoneticPr fontId="1" type="noConversion"/>
  </si>
  <si>
    <t>200用户</t>
    <phoneticPr fontId="20" type="noConversion"/>
  </si>
  <si>
    <t>100用户</t>
    <phoneticPr fontId="20" type="noConversion"/>
  </si>
  <si>
    <t>50用户</t>
    <phoneticPr fontId="20" type="noConversion"/>
  </si>
  <si>
    <t>30用户</t>
    <phoneticPr fontId="20" type="noConversion"/>
  </si>
  <si>
    <t>--</t>
    <phoneticPr fontId="1" type="noConversion"/>
  </si>
  <si>
    <t>预估价格（元/年）</t>
    <phoneticPr fontId="20" type="noConversion"/>
  </si>
  <si>
    <t>如需要独立服务器部署，推荐下列服务器配置（软件与实施费用不变）</t>
    <phoneticPr fontId="1" type="noConversion"/>
  </si>
  <si>
    <t>产品与案例介绍</t>
    <phoneticPr fontId="1" type="noConversion"/>
  </si>
  <si>
    <t>售卖方式</t>
    <phoneticPr fontId="20" type="noConversion"/>
  </si>
  <si>
    <t>公文管理</t>
    <phoneticPr fontId="1" type="noConversion"/>
  </si>
  <si>
    <t>提供了公文模板、起草公文、正文套红、打印、流程审批以及公文发布的全生命周期管理</t>
    <phoneticPr fontId="1" type="noConversion"/>
  </si>
  <si>
    <r>
      <t>1.协助梳理</t>
    </r>
    <r>
      <rPr>
        <b/>
        <sz val="10"/>
        <color rgb="FFFF0000"/>
        <rFont val="微软雅黑"/>
        <family val="2"/>
        <charset val="134"/>
      </rPr>
      <t>3</t>
    </r>
    <r>
      <rPr>
        <sz val="10"/>
        <color indexed="8"/>
        <rFont val="微软雅黑"/>
        <family val="2"/>
        <charset val="134"/>
      </rPr>
      <t>条流程。</t>
    </r>
    <phoneticPr fontId="19" type="noConversion"/>
  </si>
  <si>
    <r>
      <t>2.协助管理员配置</t>
    </r>
    <r>
      <rPr>
        <b/>
        <sz val="10"/>
        <color rgb="FFFF0000"/>
        <rFont val="微软雅黑"/>
        <family val="2"/>
        <charset val="134"/>
      </rPr>
      <t>5</t>
    </r>
    <r>
      <rPr>
        <sz val="10"/>
        <color indexed="8"/>
        <rFont val="微软雅黑"/>
        <family val="2"/>
        <charset val="134"/>
      </rPr>
      <t>条流程</t>
    </r>
    <phoneticPr fontId="19" type="noConversion"/>
  </si>
  <si>
    <r>
      <t>1.协助梳理</t>
    </r>
    <r>
      <rPr>
        <b/>
        <sz val="10"/>
        <color rgb="FFFF0000"/>
        <rFont val="微软雅黑"/>
        <family val="2"/>
        <charset val="134"/>
      </rPr>
      <t>2</t>
    </r>
    <r>
      <rPr>
        <sz val="10"/>
        <color indexed="8"/>
        <rFont val="微软雅黑"/>
        <family val="2"/>
        <charset val="134"/>
      </rPr>
      <t>条流程。</t>
    </r>
    <phoneticPr fontId="19" type="noConversion"/>
  </si>
  <si>
    <r>
      <t>2.协助管理员配置</t>
    </r>
    <r>
      <rPr>
        <b/>
        <sz val="10"/>
        <color rgb="FFFF0000"/>
        <rFont val="微软雅黑"/>
        <family val="2"/>
        <charset val="134"/>
      </rPr>
      <t>3</t>
    </r>
    <r>
      <rPr>
        <sz val="10"/>
        <color indexed="8"/>
        <rFont val="微软雅黑"/>
        <family val="2"/>
        <charset val="134"/>
      </rPr>
      <t>条流程</t>
    </r>
    <phoneticPr fontId="19" type="noConversion"/>
  </si>
  <si>
    <r>
      <t>1.协助梳理</t>
    </r>
    <r>
      <rPr>
        <b/>
        <sz val="10"/>
        <color rgb="FFFF0000"/>
        <rFont val="微软雅黑"/>
        <family val="2"/>
        <charset val="134"/>
      </rPr>
      <t>5</t>
    </r>
    <r>
      <rPr>
        <sz val="10"/>
        <color indexed="8"/>
        <rFont val="微软雅黑"/>
        <family val="2"/>
        <charset val="134"/>
      </rPr>
      <t>条流程。</t>
    </r>
    <phoneticPr fontId="19" type="noConversion"/>
  </si>
  <si>
    <r>
      <t>2.协助管理员配置</t>
    </r>
    <r>
      <rPr>
        <b/>
        <sz val="10"/>
        <color rgb="FFFF0000"/>
        <rFont val="微软雅黑"/>
        <family val="2"/>
        <charset val="134"/>
      </rPr>
      <t>15</t>
    </r>
    <r>
      <rPr>
        <sz val="10"/>
        <color indexed="8"/>
        <rFont val="微软雅黑"/>
        <family val="2"/>
        <charset val="134"/>
      </rPr>
      <t>条流程</t>
    </r>
    <phoneticPr fontId="19" type="noConversion"/>
  </si>
  <si>
    <t>系统预置的流程共计40余个，实施时可培训管理员进行调整，满足实际流程应用需求</t>
    <phoneticPr fontId="1" type="noConversion"/>
  </si>
  <si>
    <t>软件实施费（一次性）
（建议选择套餐，具体需厂家根据客户实际需求评估）</t>
    <phoneticPr fontId="20" type="noConversion"/>
  </si>
  <si>
    <t>50MB</t>
    <phoneticPr fontId="1" type="noConversion"/>
  </si>
  <si>
    <t>200用户以内
4核8G/5M带宽/系统盘100G/数据盘150G</t>
    <phoneticPr fontId="1" type="noConversion"/>
  </si>
  <si>
    <t>现场实施（20人天）</t>
    <phoneticPr fontId="1" type="noConversion"/>
  </si>
  <si>
    <t>300以上</t>
    <phoneticPr fontId="20" type="noConversion"/>
  </si>
  <si>
    <t>按年付费，客户端融合钉钉，注册用户数不区分移动与WEB端，（已包含IAAS服务器带宽资源，无须用户购买）
每用户赠送1GB存储空间，超过空间购买：100元/10GB/年</t>
    <phoneticPr fontId="1" type="noConversion"/>
  </si>
  <si>
    <t>蓝凌智慧协同办公平台EIS租赁版本报价</t>
    <phoneticPr fontId="1" type="noConversion"/>
  </si>
  <si>
    <t>软件实施（推荐人天）</t>
    <phoneticPr fontId="1" type="noConversion"/>
  </si>
  <si>
    <t>注册用户数</t>
    <phoneticPr fontId="20" type="noConversion"/>
  </si>
  <si>
    <t>注册用户数</t>
    <phoneticPr fontId="20" type="noConversion"/>
  </si>
  <si>
    <t>产品升级与服务（免费）</t>
    <phoneticPr fontId="1" type="noConversion"/>
  </si>
  <si>
    <r>
      <t>可选线下人天服务费用：</t>
    </r>
    <r>
      <rPr>
        <sz val="10"/>
        <color rgb="FF9C6500"/>
        <rFont val="Helvetica"/>
        <family val="2"/>
        <scheme val="minor"/>
      </rPr>
      <t>3000</t>
    </r>
    <r>
      <rPr>
        <sz val="10"/>
        <color rgb="FF9C6500"/>
        <rFont val="Helvetica"/>
        <family val="3"/>
        <charset val="134"/>
        <scheme val="minor"/>
      </rPr>
      <t>元</t>
    </r>
    <r>
      <rPr>
        <sz val="10"/>
        <color rgb="FF9C6500"/>
        <rFont val="Helvetica"/>
        <family val="2"/>
        <scheme val="minor"/>
      </rPr>
      <t>/</t>
    </r>
    <r>
      <rPr>
        <sz val="10"/>
        <color rgb="FF9C6500"/>
        <rFont val="Helvetica"/>
        <family val="3"/>
        <charset val="134"/>
        <scheme val="minor"/>
      </rPr>
      <t>人</t>
    </r>
    <r>
      <rPr>
        <sz val="10"/>
        <color rgb="FF9C6500"/>
        <rFont val="Helvetica"/>
        <family val="2"/>
        <scheme val="minor"/>
      </rPr>
      <t>/</t>
    </r>
    <r>
      <rPr>
        <sz val="10"/>
        <color rgb="FF9C6500"/>
        <rFont val="Helvetica"/>
        <family val="3"/>
        <charset val="134"/>
        <scheme val="minor"/>
      </rPr>
      <t>天</t>
    </r>
    <phoneticPr fontId="1" type="noConversion"/>
  </si>
  <si>
    <t>按实际需求配置</t>
    <phoneticPr fontId="20" type="noConversion"/>
  </si>
  <si>
    <t>服务器推荐配置</t>
    <phoneticPr fontId="20" type="noConversion"/>
  </si>
  <si>
    <t>推荐下列阿里云服务器配置</t>
    <phoneticPr fontId="1" type="noConversion"/>
  </si>
  <si>
    <t>后续远程服务费（元/年）</t>
    <phoneticPr fontId="20" type="noConversion"/>
  </si>
  <si>
    <t>增值服务：其中远程服务费自系统上线之日起，一年免费服务</t>
    <phoneticPr fontId="1" type="noConversion"/>
  </si>
  <si>
    <t>按实际需求配置</t>
    <phoneticPr fontId="20" type="noConversion"/>
  </si>
  <si>
    <t xml:space="preserve">1、OA应用初始化（组织架构、工作台、Logo更换）
2、实现钉钉集成
3、配置50条流程，5个门户，15个新闻分类，20个知识分类，15个制度分类，5个知识地图
4、管理员培训
6、用户培训
</t>
    <phoneticPr fontId="1" type="noConversion"/>
  </si>
  <si>
    <t xml:space="preserve">1、OA应用初始化（组织架构、工作台、Logo更换）
2、实现钉钉集成
3、配置40条流程，4个门户，10个新闻分类，15个知识分类，10个制度分类，4个知识地图
4、管理员培训
5、用户培训
</t>
    <phoneticPr fontId="1" type="noConversion"/>
  </si>
  <si>
    <t xml:space="preserve">1、OA应用初始化（组织架构、工作台、Logo更换）
2、实现钉钉集成
3、配置30条流程，3个门户，5个新闻分类，10个知识分类，5个制度分类，3个知识地图
4、管理员培训
5、用户培训
</t>
    <phoneticPr fontId="1" type="noConversion"/>
  </si>
  <si>
    <t xml:space="preserve">1、OA应用初始化（组织架构、工作台、Logo更换）
2、实现钉钉集成
3、配置5条流程，2个门户，3个新闻分类，5个知识分类，5个制度分类，1个知识地图
4、管理员培训
5、用户培训
</t>
    <phoneticPr fontId="1" type="noConversion"/>
  </si>
  <si>
    <t xml:space="preserve">1、OA应用初始化（组织架构、工作台、Logo更换）
2、实现钉钉集成
3、配置3条流程，1个门户，5个制度分类
4、管理员培训
5、用户培训
</t>
    <phoneticPr fontId="1" type="noConversion"/>
  </si>
  <si>
    <t>现场实施</t>
    <phoneticPr fontId="1" type="noConversion"/>
  </si>
  <si>
    <t>现场实施（25人天）</t>
    <phoneticPr fontId="1" type="noConversion"/>
  </si>
  <si>
    <t>现场实施（15人天）</t>
    <phoneticPr fontId="1" type="noConversion"/>
  </si>
  <si>
    <t>远程实施（5人天）</t>
    <phoneticPr fontId="1" type="noConversion"/>
  </si>
  <si>
    <t>300用户</t>
    <phoneticPr fontId="20" type="noConversion"/>
  </si>
  <si>
    <t>100用户</t>
    <phoneticPr fontId="20" type="noConversion"/>
  </si>
  <si>
    <t>30用户</t>
    <phoneticPr fontId="20" type="noConversion"/>
  </si>
  <si>
    <t>蓝凌智慧协同办公平台EIS终身授权版本报价</t>
    <phoneticPr fontId="1" type="noConversion"/>
  </si>
  <si>
    <t>现场实施（15人天）</t>
    <phoneticPr fontId="1" type="noConversion"/>
  </si>
  <si>
    <t>软件实施方式（建议）
具体需根据实际需求评估</t>
    <phoneticPr fontId="1" type="noConversion"/>
  </si>
  <si>
    <t>软件实施费（一次性）</t>
    <phoneticPr fontId="20" type="noConversion"/>
  </si>
  <si>
    <t>200用户以内
4核8G/5M带宽/系统盘100G/（高效云盘）150G</t>
    <phoneticPr fontId="1" type="noConversion"/>
  </si>
  <si>
    <t>50用户以内
2核4G/4M带宽/系统盘100G/数据盘（高效云盘）100G</t>
    <phoneticPr fontId="20" type="noConversion"/>
  </si>
  <si>
    <t>服务模块</t>
    <phoneticPr fontId="1" type="noConversion"/>
  </si>
  <si>
    <t>现场实施</t>
    <phoneticPr fontId="1" type="noConversion"/>
  </si>
  <si>
    <t>3000元</t>
    <phoneticPr fontId="19" type="noConversion"/>
  </si>
  <si>
    <t>3000元/人/天</t>
    <phoneticPr fontId="1" type="noConversion"/>
  </si>
  <si>
    <t>定制开发</t>
    <phoneticPr fontId="1" type="noConversion"/>
  </si>
  <si>
    <t>蓝凌EIS专家服务项目表（单项人天）</t>
    <phoneticPr fontId="19" type="noConversion"/>
  </si>
  <si>
    <t>人天现场实施、包括不限于需求调研、产品初始化、功能实现、用户培训</t>
    <phoneticPr fontId="1" type="noConversion"/>
  </si>
  <si>
    <t>3000元/人/天</t>
    <phoneticPr fontId="1" type="noConversion"/>
  </si>
  <si>
    <t>模块定制，系统集成等（仅限于终身授权版本提供定制服务）</t>
    <phoneticPr fontId="1" type="noConversion"/>
  </si>
  <si>
    <t>增值服务
（额外收费）</t>
    <phoneticPr fontId="1" type="noConversion"/>
  </si>
  <si>
    <t>软件价格（元）</t>
    <phoneticPr fontId="20" type="noConversion"/>
  </si>
  <si>
    <t>企业版在线体验地址</t>
    <phoneticPr fontId="1" type="noConversion"/>
  </si>
  <si>
    <t>政务版在线体验地址</t>
    <phoneticPr fontId="1" type="noConversion"/>
  </si>
  <si>
    <t xml:space="preserve">http://eisdemo.landray.com.cn </t>
    <phoneticPr fontId="1" type="noConversion"/>
  </si>
  <si>
    <t>http://gov.dingeis.cn/</t>
    <phoneticPr fontId="1" type="noConversion"/>
  </si>
  <si>
    <t>http://ding.landray.com.cn/</t>
    <phoneticPr fontId="1" type="noConversion"/>
  </si>
  <si>
    <t>该网站可了解产品信息，也可以自己用钉钉注册体验蓝凌EIS标准版DEMO</t>
    <phoneticPr fontId="1" type="noConversion"/>
  </si>
  <si>
    <t>密码 空</t>
    <phoneticPr fontId="1" type="noConversion"/>
  </si>
  <si>
    <t>如需体验移动端，需要单独提供使用钉钉的手机号方可</t>
    <phoneticPr fontId="1" type="noConversion"/>
  </si>
  <si>
    <t>用户名 zzr</t>
    <phoneticPr fontId="1" type="noConversion"/>
  </si>
  <si>
    <t>密码 eisdemo</t>
    <phoneticPr fontId="1" type="noConversion"/>
  </si>
  <si>
    <t>用户名 zjl</t>
    <phoneticPr fontId="1" type="noConversion"/>
  </si>
  <si>
    <r>
      <rPr>
        <b/>
        <sz val="12"/>
        <color rgb="FFFF0000"/>
        <rFont val="微软雅黑"/>
        <family val="2"/>
        <charset val="134"/>
      </rPr>
      <t>重要提示：</t>
    </r>
    <r>
      <rPr>
        <sz val="12"/>
        <color indexed="8"/>
        <rFont val="微软雅黑"/>
        <family val="2"/>
        <charset val="134"/>
      </rPr>
      <t xml:space="preserve">
</t>
    </r>
    <r>
      <rPr>
        <sz val="10"/>
        <color rgb="FFFF0000"/>
        <rFont val="微软雅黑"/>
        <family val="2"/>
        <charset val="134"/>
      </rPr>
      <t>1、组织培训，资源协调，售前支持，报价沟通请联系厂家支撑人员 李传勇 13821726001，厂家电话：4006-222-312
2、购买成功后，请联系厂家支撑人员 杨胜松 18575509180，提供客户名称与订单号，进行产品开通
3、如需现场实施服务，签订合同前，请与厂家支撑人员沟通评估需求、工时，确认上门时间
4、如需与用户内部第三方系统集成、新功能开发，请与厂家支撑人员沟通评估需求、工时，再与客户报价，购买人天服务包
5、所有费用，统一在沃云A平台支付（包括实施服务及定制开发费用），禁止厂家与客户单独签订协议及额外费用</t>
    </r>
    <phoneticPr fontId="1" type="noConversion"/>
  </si>
  <si>
    <t>如需体验移动端
需要单独提供使用钉钉的手机号方可</t>
    <phoneticPr fontId="1" type="noConversion"/>
  </si>
  <si>
    <t>后续产品升级，小版本免费，大版本收费（可选）</t>
    <phoneticPr fontId="1" type="noConversion"/>
  </si>
  <si>
    <r>
      <rPr>
        <sz val="9"/>
        <color theme="9" tint="-0.249977111117893"/>
        <rFont val="微软雅黑"/>
        <family val="2"/>
        <charset val="134"/>
      </rPr>
      <t>私有化部署，我们不能接触到客户的服务器，所以提供有偿的远程服务，服务内容包括：</t>
    </r>
    <r>
      <rPr>
        <sz val="9"/>
        <color theme="1" tint="0.249977111117893"/>
        <rFont val="微软雅黑"/>
        <family val="2"/>
        <charset val="134"/>
      </rPr>
      <t xml:space="preserve">
1.免费的产品小版本升级，获得更多的功能，体验！以及因为浏览器操作系统升级而带来的兼容性问题(需要远程操作客户服务器)
2.客户管理员(客户管理员有可能更换)和用户的远程直播培训
3.远程管理员操作指导(例如增加新的复杂流程，而用户不知如何可以更好的设计与实现)
4.系统健康检查，如性能调优，系统日志检查分析
5.突发事件的及时协助，一些不可知的操作带来的系统不可使用，协助客户修复！</t>
    </r>
    <phoneticPr fontId="1" type="noConversion"/>
  </si>
  <si>
    <t>一次性付费终身授权，客户端融合钉钉，按注册用户数收费，不区分移动与WEB端
（不含IAAS服务器带宽资源，须用户另行购买）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</si>
</sst>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_ "/>
    <numFmt numFmtId="177" formatCode="#,##0.00_ "/>
  </numFmts>
  <fonts count="39" x14ac:knownFonts="1">
    <font>
      <sz val="12"/>
      <color indexed="8"/>
      <name val="宋体"/>
    </font>
    <font>
      <sz val="9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12"/>
      <color theme="11"/>
      <name val="宋体"/>
      <family val="3"/>
      <charset val="134"/>
    </font>
    <font>
      <sz val="10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2"/>
      <color indexed="8"/>
      <name val="微软雅黑"/>
      <family val="2"/>
      <charset val="134"/>
    </font>
    <font>
      <sz val="11"/>
      <color rgb="FF9C5700"/>
      <name val="Helvetica"/>
      <family val="2"/>
      <charset val="134"/>
      <scheme val="minor"/>
    </font>
    <font>
      <b/>
      <sz val="10"/>
      <color rgb="FF333333"/>
      <name val="微软雅黑"/>
      <family val="2"/>
      <charset val="134"/>
    </font>
    <font>
      <sz val="10"/>
      <color rgb="FF333333"/>
      <name val="微软雅黑"/>
      <family val="2"/>
      <charset val="134"/>
    </font>
    <font>
      <sz val="9"/>
      <color rgb="FF333333"/>
      <name val="微软雅黑"/>
      <family val="2"/>
      <charset val="134"/>
    </font>
    <font>
      <sz val="10"/>
      <color rgb="FF9C6500"/>
      <name val="Helvetica"/>
      <family val="2"/>
      <scheme val="minor"/>
    </font>
    <font>
      <u/>
      <sz val="9"/>
      <color theme="10"/>
      <name val="Helvetica"/>
      <family val="2"/>
      <scheme val="minor"/>
    </font>
    <font>
      <b/>
      <sz val="14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.5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0.5"/>
      <color theme="1"/>
      <name val="微软雅黑"/>
      <family val="2"/>
      <charset val="134"/>
    </font>
    <font>
      <sz val="10.5"/>
      <color theme="1"/>
      <name val="Calibri"/>
      <family val="2"/>
    </font>
    <font>
      <sz val="9"/>
      <name val="宋体"/>
      <family val="3"/>
      <charset val="134"/>
    </font>
    <font>
      <sz val="9"/>
      <name val="Helvetica"/>
      <family val="3"/>
      <charset val="134"/>
      <scheme val="minor"/>
    </font>
    <font>
      <b/>
      <sz val="14"/>
      <color rgb="FFFFFFFF"/>
      <name val="微软雅黑"/>
      <family val="2"/>
      <charset val="134"/>
    </font>
    <font>
      <b/>
      <sz val="10"/>
      <color theme="1"/>
      <name val="微软雅黑 Light"/>
      <family val="2"/>
      <charset val="134"/>
    </font>
    <font>
      <sz val="10"/>
      <color theme="1"/>
      <name val="微软雅黑 Light"/>
      <family val="2"/>
      <charset val="134"/>
    </font>
    <font>
      <b/>
      <sz val="10"/>
      <color rgb="FFFF0000"/>
      <name val="微软雅黑 Light"/>
      <family val="2"/>
      <charset val="134"/>
    </font>
    <font>
      <sz val="10"/>
      <color indexed="8"/>
      <name val="微软雅黑 Light"/>
      <family val="2"/>
      <charset val="134"/>
    </font>
    <font>
      <sz val="10"/>
      <color rgb="FFC00000"/>
      <name val="微软雅黑 Light"/>
      <family val="2"/>
      <charset val="134"/>
    </font>
    <font>
      <sz val="10"/>
      <color rgb="FFFF0000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u/>
      <sz val="10"/>
      <color theme="10"/>
      <name val="微软雅黑"/>
      <family val="2"/>
      <charset val="134"/>
    </font>
    <font>
      <sz val="10"/>
      <color rgb="FF9C6500"/>
      <name val="Helvetica"/>
      <family val="3"/>
      <charset val="134"/>
      <scheme val="minor"/>
    </font>
    <font>
      <b/>
      <sz val="10"/>
      <color rgb="FFFF000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indexed="8"/>
      <name val="宋体"/>
      <family val="3"/>
      <charset val="134"/>
    </font>
    <font>
      <b/>
      <sz val="10"/>
      <color rgb="FF3366FF"/>
      <name val="微软雅黑"/>
      <family val="2"/>
      <charset val="134"/>
    </font>
    <font>
      <sz val="9"/>
      <color theme="1" tint="0.249977111117893"/>
      <name val="微软雅黑"/>
      <family val="2"/>
      <charset val="134"/>
    </font>
    <font>
      <sz val="9"/>
      <color theme="9" tint="-0.249977111117893"/>
      <name val="微软雅黑"/>
      <family val="2"/>
      <charset val="134"/>
    </font>
    <font>
      <b/>
      <sz val="11"/>
      <color theme="0"/>
      <name val="微软雅黑 Light"/>
      <family val="2"/>
      <charset val="134"/>
    </font>
    <font>
      <b/>
      <sz val="11"/>
      <color rgb="FFFF0000"/>
      <name val="微软雅黑 Light"/>
      <family val="2"/>
      <charset val="134"/>
    </font>
  </fonts>
  <fills count="1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FFC000"/>
        <bgColor rgb="FF000000"/>
      </patternFill>
    </fill>
  </fills>
  <borders count="34">
    <border>
      <left/>
      <right/>
      <top/>
      <bottom/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 applyNumberFormat="0" applyFill="0" applyBorder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33" fillId="0" borderId="0" applyNumberFormat="0" applyFill="0" applyBorder="0" applyProtection="0"/>
  </cellStyleXfs>
  <cellXfs count="126">
    <xf numFmtId="0" fontId="0" fillId="0" borderId="0" xfId="0" applyFont="1" applyAlignment="1"/>
    <xf numFmtId="0" fontId="6" fillId="0" borderId="0" xfId="0" applyNumberFormat="1" applyFont="1" applyAlignment="1"/>
    <xf numFmtId="0" fontId="6" fillId="0" borderId="0" xfId="0" applyFont="1" applyAlignment="1"/>
    <xf numFmtId="0" fontId="14" fillId="4" borderId="4" xfId="0" applyFont="1" applyFill="1" applyBorder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3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justify" vertical="center" wrapText="1"/>
    </xf>
    <xf numFmtId="0" fontId="25" fillId="0" borderId="0" xfId="0" applyFont="1" applyAlignment="1">
      <alignment vertical="center"/>
    </xf>
    <xf numFmtId="176" fontId="24" fillId="0" borderId="10" xfId="0" applyNumberFormat="1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12" borderId="10" xfId="0" applyFont="1" applyFill="1" applyBorder="1" applyAlignment="1">
      <alignment horizontal="center" vertical="center"/>
    </xf>
    <xf numFmtId="0" fontId="22" fillId="12" borderId="10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 wrapText="1"/>
    </xf>
    <xf numFmtId="176" fontId="4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top" wrapText="1"/>
    </xf>
    <xf numFmtId="0" fontId="4" fillId="7" borderId="4" xfId="0" applyFont="1" applyFill="1" applyBorder="1" applyAlignment="1">
      <alignment horizontal="justify" vertical="center" wrapText="1"/>
    </xf>
    <xf numFmtId="0" fontId="4" fillId="7" borderId="4" xfId="0" applyFont="1" applyFill="1" applyBorder="1" applyAlignment="1">
      <alignment vertical="top" wrapText="1"/>
    </xf>
    <xf numFmtId="0" fontId="4" fillId="6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0" fillId="9" borderId="0" xfId="0" applyFont="1" applyFill="1" applyAlignment="1"/>
    <xf numFmtId="0" fontId="11" fillId="9" borderId="4" xfId="17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 wrapText="1"/>
    </xf>
    <xf numFmtId="0" fontId="0" fillId="9" borderId="0" xfId="0" applyFont="1" applyFill="1" applyAlignment="1">
      <alignment horizontal="center" vertical="center"/>
    </xf>
    <xf numFmtId="0" fontId="0" fillId="9" borderId="0" xfId="0" applyFont="1" applyFill="1" applyAlignment="1">
      <alignment vertical="center"/>
    </xf>
    <xf numFmtId="0" fontId="8" fillId="9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 wrapText="1"/>
    </xf>
    <xf numFmtId="0" fontId="12" fillId="9" borderId="0" xfId="18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left" vertical="center" wrapText="1"/>
    </xf>
    <xf numFmtId="0" fontId="10" fillId="9" borderId="26" xfId="0" applyFont="1" applyFill="1" applyBorder="1" applyAlignment="1">
      <alignment horizontal="left" vertical="center" wrapText="1"/>
    </xf>
    <xf numFmtId="6" fontId="11" fillId="9" borderId="26" xfId="17" applyNumberFormat="1" applyFont="1" applyFill="1" applyBorder="1" applyAlignment="1">
      <alignment horizontal="left" vertical="center" wrapText="1"/>
    </xf>
    <xf numFmtId="6" fontId="30" fillId="9" borderId="26" xfId="17" applyNumberFormat="1" applyFont="1" applyFill="1" applyBorder="1" applyAlignment="1">
      <alignment horizontal="left" vertical="center" wrapText="1"/>
    </xf>
    <xf numFmtId="0" fontId="6" fillId="0" borderId="0" xfId="19" applyFont="1" applyAlignment="1"/>
    <xf numFmtId="0" fontId="6" fillId="0" borderId="0" xfId="19" applyNumberFormat="1" applyFont="1" applyAlignment="1"/>
    <xf numFmtId="0" fontId="23" fillId="3" borderId="10" xfId="19" applyFont="1" applyFill="1" applyBorder="1" applyAlignment="1">
      <alignment horizontal="center" vertical="center" wrapText="1"/>
    </xf>
    <xf numFmtId="0" fontId="23" fillId="3" borderId="10" xfId="19" applyFont="1" applyFill="1" applyBorder="1" applyAlignment="1">
      <alignment horizontal="center" vertical="center"/>
    </xf>
    <xf numFmtId="0" fontId="25" fillId="0" borderId="0" xfId="19" applyFont="1" applyAlignment="1">
      <alignment vertical="center"/>
    </xf>
    <xf numFmtId="176" fontId="4" fillId="0" borderId="10" xfId="19" applyNumberFormat="1" applyFont="1" applyBorder="1" applyAlignment="1">
      <alignment vertical="center"/>
    </xf>
    <xf numFmtId="0" fontId="22" fillId="12" borderId="10" xfId="19" applyFont="1" applyFill="1" applyBorder="1" applyAlignment="1">
      <alignment horizontal="center" vertical="center" wrapText="1"/>
    </xf>
    <xf numFmtId="0" fontId="26" fillId="0" borderId="10" xfId="19" quotePrefix="1" applyFont="1" applyBorder="1" applyAlignment="1">
      <alignment horizontal="center" vertical="center"/>
    </xf>
    <xf numFmtId="176" fontId="24" fillId="0" borderId="14" xfId="19" quotePrefix="1" applyNumberFormat="1" applyFont="1" applyBorder="1" applyAlignment="1">
      <alignment vertical="center"/>
    </xf>
    <xf numFmtId="176" fontId="24" fillId="0" borderId="10" xfId="19" applyNumberFormat="1" applyFont="1" applyBorder="1" applyAlignment="1">
      <alignment vertical="center"/>
    </xf>
    <xf numFmtId="0" fontId="4" fillId="0" borderId="10" xfId="19" applyFont="1" applyBorder="1" applyAlignment="1">
      <alignment horizontal="center" vertical="center" wrapText="1"/>
    </xf>
    <xf numFmtId="0" fontId="4" fillId="0" borderId="10" xfId="19" applyFont="1" applyBorder="1" applyAlignment="1">
      <alignment vertical="top" wrapText="1"/>
    </xf>
    <xf numFmtId="176" fontId="34" fillId="0" borderId="10" xfId="19" applyNumberFormat="1" applyFont="1" applyBorder="1" applyAlignment="1">
      <alignment vertical="center"/>
    </xf>
    <xf numFmtId="0" fontId="22" fillId="0" borderId="10" xfId="19" applyFont="1" applyBorder="1" applyAlignment="1">
      <alignment horizontal="center" vertical="center"/>
    </xf>
    <xf numFmtId="0" fontId="22" fillId="12" borderId="10" xfId="19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5" fillId="0" borderId="28" xfId="0" applyNumberFormat="1" applyFont="1" applyBorder="1" applyAlignment="1"/>
    <xf numFmtId="0" fontId="2" fillId="0" borderId="29" xfId="18" applyNumberFormat="1" applyBorder="1" applyAlignment="1">
      <alignment horizontal="left"/>
    </xf>
    <xf numFmtId="0" fontId="29" fillId="0" borderId="30" xfId="18" applyNumberFormat="1" applyFont="1" applyBorder="1" applyAlignment="1">
      <alignment horizontal="left"/>
    </xf>
    <xf numFmtId="0" fontId="21" fillId="15" borderId="10" xfId="0" applyFont="1" applyFill="1" applyBorder="1" applyAlignment="1" applyProtection="1">
      <alignment horizontal="center" vertical="center" wrapText="1"/>
      <protection locked="0"/>
    </xf>
    <xf numFmtId="0" fontId="24" fillId="13" borderId="10" xfId="0" applyFont="1" applyFill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177" fontId="23" fillId="0" borderId="14" xfId="0" applyNumberFormat="1" applyFont="1" applyBorder="1" applyAlignment="1">
      <alignment horizontal="right" vertical="center"/>
    </xf>
    <xf numFmtId="177" fontId="23" fillId="0" borderId="15" xfId="0" applyNumberFormat="1" applyFont="1" applyBorder="1" applyAlignment="1">
      <alignment horizontal="right" vertical="center"/>
    </xf>
    <xf numFmtId="0" fontId="26" fillId="0" borderId="14" xfId="0" quotePrefix="1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6" fillId="11" borderId="17" xfId="0" applyNumberFormat="1" applyFont="1" applyFill="1" applyBorder="1" applyAlignment="1">
      <alignment horizontal="left" vertical="top" wrapText="1"/>
    </xf>
    <xf numFmtId="0" fontId="6" fillId="11" borderId="18" xfId="0" applyNumberFormat="1" applyFont="1" applyFill="1" applyBorder="1" applyAlignment="1">
      <alignment horizontal="left" vertical="top"/>
    </xf>
    <xf numFmtId="0" fontId="6" fillId="11" borderId="19" xfId="0" applyNumberFormat="1" applyFont="1" applyFill="1" applyBorder="1" applyAlignment="1">
      <alignment horizontal="left" vertical="top"/>
    </xf>
    <xf numFmtId="0" fontId="6" fillId="11" borderId="20" xfId="0" applyNumberFormat="1" applyFont="1" applyFill="1" applyBorder="1" applyAlignment="1">
      <alignment horizontal="left" vertical="top"/>
    </xf>
    <xf numFmtId="0" fontId="6" fillId="11" borderId="0" xfId="0" applyNumberFormat="1" applyFont="1" applyFill="1" applyBorder="1" applyAlignment="1">
      <alignment horizontal="left" vertical="top"/>
    </xf>
    <xf numFmtId="0" fontId="6" fillId="11" borderId="21" xfId="0" applyNumberFormat="1" applyFont="1" applyFill="1" applyBorder="1" applyAlignment="1">
      <alignment horizontal="left" vertical="top"/>
    </xf>
    <xf numFmtId="0" fontId="6" fillId="11" borderId="22" xfId="0" applyNumberFormat="1" applyFont="1" applyFill="1" applyBorder="1" applyAlignment="1">
      <alignment horizontal="left" vertical="top"/>
    </xf>
    <xf numFmtId="0" fontId="6" fillId="11" borderId="23" xfId="0" applyNumberFormat="1" applyFont="1" applyFill="1" applyBorder="1" applyAlignment="1">
      <alignment horizontal="left" vertical="top"/>
    </xf>
    <xf numFmtId="0" fontId="6" fillId="11" borderId="24" xfId="0" applyNumberFormat="1" applyFont="1" applyFill="1" applyBorder="1" applyAlignment="1">
      <alignment horizontal="left" vertical="top"/>
    </xf>
    <xf numFmtId="0" fontId="2" fillId="0" borderId="28" xfId="18" applyNumberFormat="1" applyBorder="1" applyAlignment="1">
      <alignment horizontal="left"/>
    </xf>
    <xf numFmtId="0" fontId="29" fillId="0" borderId="28" xfId="18" applyNumberFormat="1" applyFont="1" applyBorder="1" applyAlignment="1">
      <alignment horizontal="left"/>
    </xf>
    <xf numFmtId="0" fontId="27" fillId="0" borderId="28" xfId="0" applyNumberFormat="1" applyFont="1" applyBorder="1" applyAlignment="1">
      <alignment horizontal="left"/>
    </xf>
    <xf numFmtId="0" fontId="5" fillId="0" borderId="28" xfId="0" applyFont="1" applyBorder="1" applyAlignment="1">
      <alignment horizontal="left" wrapText="1"/>
    </xf>
    <xf numFmtId="0" fontId="2" fillId="0" borderId="30" xfId="18" applyNumberFormat="1" applyBorder="1" applyAlignment="1">
      <alignment horizontal="left"/>
    </xf>
    <xf numFmtId="0" fontId="21" fillId="14" borderId="10" xfId="19" applyFont="1" applyFill="1" applyBorder="1" applyAlignment="1" applyProtection="1">
      <alignment horizontal="center" vertical="center" wrapText="1"/>
      <protection locked="0"/>
    </xf>
    <xf numFmtId="177" fontId="23" fillId="0" borderId="14" xfId="19" applyNumberFormat="1" applyFont="1" applyBorder="1" applyAlignment="1">
      <alignment horizontal="right" vertical="center"/>
    </xf>
    <xf numFmtId="177" fontId="23" fillId="0" borderId="15" xfId="19" applyNumberFormat="1" applyFont="1" applyBorder="1" applyAlignment="1">
      <alignment horizontal="right" vertical="center"/>
    </xf>
    <xf numFmtId="0" fontId="23" fillId="0" borderId="10" xfId="19" applyFont="1" applyBorder="1" applyAlignment="1">
      <alignment horizontal="left" vertical="center" wrapText="1"/>
    </xf>
    <xf numFmtId="0" fontId="22" fillId="0" borderId="16" xfId="19" applyFont="1" applyBorder="1" applyAlignment="1">
      <alignment horizontal="left" vertical="center"/>
    </xf>
    <xf numFmtId="0" fontId="23" fillId="0" borderId="14" xfId="19" applyFont="1" applyBorder="1" applyAlignment="1">
      <alignment horizontal="center" vertical="center" wrapText="1"/>
    </xf>
    <xf numFmtId="0" fontId="23" fillId="0" borderId="15" xfId="19" applyFont="1" applyBorder="1" applyAlignment="1">
      <alignment horizontal="center" vertical="center" wrapText="1"/>
    </xf>
    <xf numFmtId="0" fontId="26" fillId="0" borderId="14" xfId="19" quotePrefix="1" applyFont="1" applyBorder="1" applyAlignment="1">
      <alignment horizontal="center" vertical="center"/>
    </xf>
    <xf numFmtId="0" fontId="26" fillId="0" borderId="15" xfId="19" quotePrefix="1" applyFont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0" fillId="9" borderId="0" xfId="0" applyFont="1" applyFill="1" applyAlignment="1">
      <alignment horizontal="center" vertical="center"/>
    </xf>
    <xf numFmtId="0" fontId="32" fillId="9" borderId="0" xfId="0" applyFont="1" applyFill="1" applyAlignment="1">
      <alignment horizontal="left" vertical="center"/>
    </xf>
    <xf numFmtId="0" fontId="30" fillId="9" borderId="3" xfId="17" applyFont="1" applyFill="1" applyBorder="1" applyAlignment="1">
      <alignment horizontal="center" vertical="center" wrapText="1"/>
    </xf>
    <xf numFmtId="0" fontId="11" fillId="9" borderId="3" xfId="17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12" fillId="9" borderId="26" xfId="18" applyFont="1" applyFill="1" applyBorder="1" applyAlignment="1">
      <alignment horizontal="center" vertical="center" wrapText="1"/>
    </xf>
    <xf numFmtId="0" fontId="12" fillId="9" borderId="27" xfId="18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left" vertical="center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justify" vertical="center" wrapText="1"/>
    </xf>
    <xf numFmtId="0" fontId="4" fillId="7" borderId="9" xfId="0" applyFont="1" applyFill="1" applyBorder="1" applyAlignment="1">
      <alignment horizontal="justify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1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22" fillId="12" borderId="31" xfId="19" applyFont="1" applyFill="1" applyBorder="1" applyAlignment="1">
      <alignment horizontal="center" vertical="center" wrapText="1"/>
    </xf>
    <xf numFmtId="0" fontId="22" fillId="12" borderId="32" xfId="19" applyFont="1" applyFill="1" applyBorder="1" applyAlignment="1">
      <alignment horizontal="center" vertical="center" wrapText="1"/>
    </xf>
    <xf numFmtId="176" fontId="35" fillId="0" borderId="14" xfId="19" applyNumberFormat="1" applyFont="1" applyBorder="1" applyAlignment="1">
      <alignment horizontal="left" vertical="center" wrapText="1"/>
    </xf>
    <xf numFmtId="176" fontId="35" fillId="0" borderId="33" xfId="19" applyNumberFormat="1" applyFont="1" applyBorder="1" applyAlignment="1">
      <alignment horizontal="left" vertical="center"/>
    </xf>
    <xf numFmtId="176" fontId="35" fillId="0" borderId="15" xfId="19" applyNumberFormat="1" applyFont="1" applyBorder="1" applyAlignment="1">
      <alignment horizontal="left" vertical="center"/>
    </xf>
    <xf numFmtId="0" fontId="37" fillId="16" borderId="10" xfId="19" applyFont="1" applyFill="1" applyBorder="1" applyAlignment="1">
      <alignment horizontal="left" vertical="center" wrapText="1"/>
    </xf>
    <xf numFmtId="0" fontId="38" fillId="16" borderId="10" xfId="19" applyFont="1" applyFill="1" applyBorder="1" applyAlignment="1">
      <alignment horizontal="left" vertical="center" wrapText="1"/>
    </xf>
  </cellXfs>
  <cellStyles count="20">
    <cellStyle name="常规" xfId="0" builtinId="0"/>
    <cellStyle name="常规 2" xfId="19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8" builtinId="8"/>
    <cellStyle name="适中" xfId="17" builtinId="28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2F2F2"/>
      <rgbColor rgb="FF4BACC6"/>
      <rgbColor rgb="FFAAAAAA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46</xdr:row>
      <xdr:rowOff>19050</xdr:rowOff>
    </xdr:from>
    <xdr:to>
      <xdr:col>3</xdr:col>
      <xdr:colOff>9525</xdr:colOff>
      <xdr:row>47</xdr:row>
      <xdr:rowOff>14912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2658725"/>
          <a:ext cx="9048750" cy="4786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v.dingeis.cn/" TargetMode="External"/><Relationship Id="rId2" Type="http://schemas.openxmlformats.org/officeDocument/2006/relationships/hyperlink" Target="http://ding.landray.com.cn/" TargetMode="External"/><Relationship Id="rId1" Type="http://schemas.openxmlformats.org/officeDocument/2006/relationships/hyperlink" Target="http://eisdemo.landray.com.cn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gov.dingeis.cn/" TargetMode="External"/><Relationship Id="rId2" Type="http://schemas.openxmlformats.org/officeDocument/2006/relationships/hyperlink" Target="http://ding.landray.com.cn/" TargetMode="External"/><Relationship Id="rId1" Type="http://schemas.openxmlformats.org/officeDocument/2006/relationships/hyperlink" Target="http://eisdemo.landray.com.cn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ms.dingtalk.com/markets/dingtalk/dingding-smartDevice_pc?spm=a3140.8196088.2231602.3.506b6ba714A2X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4"/>
  <sheetViews>
    <sheetView showGridLines="0" zoomScaleNormal="100" workbookViewId="0">
      <selection activeCell="I13" sqref="I13"/>
    </sheetView>
  </sheetViews>
  <sheetFormatPr defaultColWidth="11" defaultRowHeight="15" customHeight="1" x14ac:dyDescent="0.3"/>
  <cols>
    <col min="1" max="1" width="2.125" style="1" customWidth="1"/>
    <col min="2" max="2" width="22.125" style="1" customWidth="1"/>
    <col min="3" max="3" width="20.625" style="1" customWidth="1"/>
    <col min="4" max="4" width="21" style="1" customWidth="1"/>
    <col min="5" max="5" width="20.625" style="1" customWidth="1"/>
    <col min="6" max="6" width="22.75" style="1" customWidth="1"/>
    <col min="7" max="7" width="14" style="1" customWidth="1"/>
    <col min="8" max="8" width="13" style="1" customWidth="1"/>
    <col min="9" max="239" width="11" style="1" customWidth="1"/>
    <col min="240" max="16384" width="11" style="2"/>
  </cols>
  <sheetData>
    <row r="1" spans="2:8" ht="26.25" customHeight="1" x14ac:dyDescent="0.3">
      <c r="B1" s="58" t="s">
        <v>166</v>
      </c>
      <c r="C1" s="58"/>
      <c r="D1" s="58"/>
      <c r="E1" s="58"/>
      <c r="F1" s="58"/>
      <c r="G1" s="58"/>
      <c r="H1" s="58"/>
    </row>
    <row r="2" spans="2:8" ht="40.5" customHeight="1" x14ac:dyDescent="0.3">
      <c r="B2" s="13" t="s">
        <v>150</v>
      </c>
      <c r="C2" s="59" t="s">
        <v>165</v>
      </c>
      <c r="D2" s="59"/>
      <c r="E2" s="59"/>
      <c r="F2" s="59"/>
      <c r="G2" s="59"/>
      <c r="H2" s="59"/>
    </row>
    <row r="3" spans="2:8" ht="20.25" customHeight="1" x14ac:dyDescent="0.3">
      <c r="B3" s="13" t="s">
        <v>169</v>
      </c>
      <c r="C3" s="12" t="s">
        <v>145</v>
      </c>
      <c r="D3" s="12" t="s">
        <v>144</v>
      </c>
      <c r="E3" s="12" t="s">
        <v>143</v>
      </c>
      <c r="F3" s="12" t="s">
        <v>142</v>
      </c>
      <c r="G3" s="12" t="s">
        <v>124</v>
      </c>
      <c r="H3" s="12" t="s">
        <v>125</v>
      </c>
    </row>
    <row r="4" spans="2:8" ht="20.25" customHeight="1" x14ac:dyDescent="0.3">
      <c r="B4" s="14" t="s">
        <v>127</v>
      </c>
      <c r="C4" s="51">
        <v>12000</v>
      </c>
      <c r="D4" s="51">
        <v>20000</v>
      </c>
      <c r="E4" s="51">
        <v>36000</v>
      </c>
      <c r="F4" s="51">
        <v>60000</v>
      </c>
      <c r="G4" s="51">
        <v>100000</v>
      </c>
      <c r="H4" s="51">
        <v>200000</v>
      </c>
    </row>
    <row r="5" spans="2:8" ht="20.25" customHeight="1" x14ac:dyDescent="0.3">
      <c r="B5" s="14" t="s">
        <v>128</v>
      </c>
      <c r="C5" s="17">
        <v>12000</v>
      </c>
      <c r="D5" s="17">
        <v>20000</v>
      </c>
      <c r="E5" s="17">
        <v>36000</v>
      </c>
      <c r="F5" s="17">
        <v>60000</v>
      </c>
      <c r="G5" s="17">
        <v>100000</v>
      </c>
      <c r="H5" s="17">
        <v>200000</v>
      </c>
    </row>
    <row r="6" spans="2:8" ht="19.5" customHeight="1" x14ac:dyDescent="0.3">
      <c r="B6" s="14" t="s">
        <v>170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</row>
    <row r="7" spans="2:8" ht="36.75" customHeight="1" x14ac:dyDescent="0.3">
      <c r="B7" s="14" t="s">
        <v>192</v>
      </c>
      <c r="C7" s="18" t="s">
        <v>131</v>
      </c>
      <c r="D7" s="18" t="s">
        <v>132</v>
      </c>
      <c r="E7" s="18" t="s">
        <v>141</v>
      </c>
      <c r="F7" s="18" t="s">
        <v>191</v>
      </c>
      <c r="G7" s="18" t="s">
        <v>126</v>
      </c>
      <c r="H7" s="18" t="s">
        <v>126</v>
      </c>
    </row>
    <row r="8" spans="2:8" ht="25.5" customHeight="1" x14ac:dyDescent="0.3">
      <c r="B8" s="14" t="s">
        <v>193</v>
      </c>
      <c r="C8" s="17">
        <f>2*2500</f>
        <v>5000</v>
      </c>
      <c r="D8" s="17">
        <f>3*2500</f>
        <v>7500</v>
      </c>
      <c r="E8" s="17">
        <f>5*2500</f>
        <v>12500</v>
      </c>
      <c r="F8" s="17">
        <f>15*2500</f>
        <v>37500</v>
      </c>
      <c r="G8" s="18" t="s">
        <v>130</v>
      </c>
      <c r="H8" s="18" t="s">
        <v>130</v>
      </c>
    </row>
    <row r="9" spans="2:8" ht="153.75" customHeight="1" x14ac:dyDescent="0.3">
      <c r="B9" s="14" t="s">
        <v>123</v>
      </c>
      <c r="C9" s="19" t="s">
        <v>133</v>
      </c>
      <c r="D9" s="19" t="s">
        <v>134</v>
      </c>
      <c r="E9" s="19" t="s">
        <v>137</v>
      </c>
      <c r="F9" s="50" t="s">
        <v>180</v>
      </c>
      <c r="G9" s="18" t="s">
        <v>130</v>
      </c>
      <c r="H9" s="18" t="s">
        <v>130</v>
      </c>
    </row>
    <row r="10" spans="2:8" ht="25.5" customHeight="1" x14ac:dyDescent="0.3">
      <c r="B10" s="14" t="s">
        <v>129</v>
      </c>
      <c r="C10" s="11">
        <f>C5+C8</f>
        <v>17000</v>
      </c>
      <c r="D10" s="11">
        <f>D5+D8</f>
        <v>27500</v>
      </c>
      <c r="E10" s="11">
        <f>E5+E8</f>
        <v>48500</v>
      </c>
      <c r="F10" s="11">
        <f>F5+F8</f>
        <v>97500</v>
      </c>
      <c r="G10" s="11">
        <f>G4</f>
        <v>100000</v>
      </c>
      <c r="H10" s="11">
        <f>H4</f>
        <v>200000</v>
      </c>
    </row>
    <row r="11" spans="2:8" ht="9" customHeight="1" x14ac:dyDescent="0.3">
      <c r="B11" s="10"/>
      <c r="C11" s="10"/>
      <c r="D11" s="10"/>
      <c r="E11" s="10"/>
      <c r="F11" s="10"/>
      <c r="G11" s="10"/>
      <c r="H11" s="10"/>
    </row>
    <row r="12" spans="2:8" ht="18.75" customHeight="1" x14ac:dyDescent="0.3">
      <c r="B12" s="60" t="s">
        <v>148</v>
      </c>
      <c r="C12" s="60"/>
      <c r="D12" s="60"/>
      <c r="E12" s="60"/>
      <c r="F12" s="60"/>
      <c r="G12" s="60"/>
      <c r="H12" s="60"/>
    </row>
    <row r="13" spans="2:8" ht="33" customHeight="1" x14ac:dyDescent="0.3">
      <c r="B13" s="15" t="s">
        <v>122</v>
      </c>
      <c r="C13" s="61" t="s">
        <v>195</v>
      </c>
      <c r="D13" s="61"/>
      <c r="E13" s="61" t="s">
        <v>162</v>
      </c>
      <c r="F13" s="61"/>
      <c r="G13" s="62" t="s">
        <v>130</v>
      </c>
      <c r="H13" s="63"/>
    </row>
    <row r="14" spans="2:8" ht="21" customHeight="1" x14ac:dyDescent="0.3">
      <c r="B14" s="16" t="s">
        <v>147</v>
      </c>
      <c r="C14" s="64">
        <v>3421.08</v>
      </c>
      <c r="D14" s="65"/>
      <c r="E14" s="64">
        <v>5691.6</v>
      </c>
      <c r="F14" s="65"/>
      <c r="G14" s="66" t="s">
        <v>146</v>
      </c>
      <c r="H14" s="67"/>
    </row>
    <row r="15" spans="2:8" ht="15" customHeight="1" thickBot="1" x14ac:dyDescent="0.35"/>
    <row r="16" spans="2:8" ht="15" customHeight="1" x14ac:dyDescent="0.3">
      <c r="B16" s="68" t="s">
        <v>218</v>
      </c>
      <c r="C16" s="69"/>
      <c r="D16" s="69"/>
      <c r="E16" s="69"/>
      <c r="F16" s="69"/>
      <c r="G16" s="69"/>
      <c r="H16" s="70"/>
    </row>
    <row r="17" spans="2:8" ht="15" customHeight="1" x14ac:dyDescent="0.3">
      <c r="B17" s="71"/>
      <c r="C17" s="72"/>
      <c r="D17" s="72"/>
      <c r="E17" s="72"/>
      <c r="F17" s="72"/>
      <c r="G17" s="72"/>
      <c r="H17" s="73"/>
    </row>
    <row r="18" spans="2:8" ht="15" customHeight="1" x14ac:dyDescent="0.3">
      <c r="B18" s="71"/>
      <c r="C18" s="72"/>
      <c r="D18" s="72"/>
      <c r="E18" s="72"/>
      <c r="F18" s="72"/>
      <c r="G18" s="72"/>
      <c r="H18" s="73"/>
    </row>
    <row r="19" spans="2:8" ht="15" customHeight="1" x14ac:dyDescent="0.3">
      <c r="B19" s="71"/>
      <c r="C19" s="72"/>
      <c r="D19" s="72"/>
      <c r="E19" s="72"/>
      <c r="F19" s="72"/>
      <c r="G19" s="72"/>
      <c r="H19" s="73"/>
    </row>
    <row r="20" spans="2:8" ht="43.5" customHeight="1" thickBot="1" x14ac:dyDescent="0.35">
      <c r="B20" s="74"/>
      <c r="C20" s="75"/>
      <c r="D20" s="75"/>
      <c r="E20" s="75"/>
      <c r="F20" s="75"/>
      <c r="G20" s="75"/>
      <c r="H20" s="76"/>
    </row>
    <row r="22" spans="2:8" ht="18.75" customHeight="1" x14ac:dyDescent="0.35">
      <c r="B22" s="55" t="s">
        <v>207</v>
      </c>
      <c r="C22" s="77" t="s">
        <v>209</v>
      </c>
      <c r="D22" s="78"/>
      <c r="E22" s="55" t="s">
        <v>217</v>
      </c>
      <c r="F22" s="55" t="s">
        <v>213</v>
      </c>
      <c r="G22" s="80" t="s">
        <v>214</v>
      </c>
      <c r="H22" s="80"/>
    </row>
    <row r="23" spans="2:8" ht="18.75" customHeight="1" x14ac:dyDescent="0.35">
      <c r="B23" s="55" t="s">
        <v>208</v>
      </c>
      <c r="C23" s="56" t="s">
        <v>210</v>
      </c>
      <c r="D23" s="81"/>
      <c r="E23" s="55" t="s">
        <v>215</v>
      </c>
      <c r="F23" s="55" t="s">
        <v>216</v>
      </c>
      <c r="G23" s="80"/>
      <c r="H23" s="80"/>
    </row>
    <row r="24" spans="2:8" ht="18.75" customHeight="1" x14ac:dyDescent="0.35">
      <c r="B24" s="55" t="s">
        <v>149</v>
      </c>
      <c r="C24" s="56" t="s">
        <v>211</v>
      </c>
      <c r="D24" s="57"/>
      <c r="E24" s="79" t="s">
        <v>212</v>
      </c>
      <c r="F24" s="79"/>
      <c r="G24" s="79"/>
      <c r="H24" s="79"/>
    </row>
  </sheetData>
  <mergeCells count="15">
    <mergeCell ref="C24:D24"/>
    <mergeCell ref="B1:H1"/>
    <mergeCell ref="C2:H2"/>
    <mergeCell ref="B12:H12"/>
    <mergeCell ref="C13:D13"/>
    <mergeCell ref="E13:F13"/>
    <mergeCell ref="G13:H13"/>
    <mergeCell ref="C14:D14"/>
    <mergeCell ref="E14:F14"/>
    <mergeCell ref="G14:H14"/>
    <mergeCell ref="B16:H20"/>
    <mergeCell ref="C22:D22"/>
    <mergeCell ref="E24:H24"/>
    <mergeCell ref="G22:H23"/>
    <mergeCell ref="C23:D23"/>
  </mergeCells>
  <phoneticPr fontId="1" type="noConversion"/>
  <hyperlinks>
    <hyperlink ref="C22" r:id="rId1"/>
    <hyperlink ref="C24" r:id="rId2"/>
    <hyperlink ref="C23" r:id="rId3"/>
  </hyperlinks>
  <pageMargins left="0.75" right="0.75" top="1" bottom="1" header="0.5" footer="0.5"/>
  <pageSetup orientation="portrait" r:id="rId4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7"/>
  <sheetViews>
    <sheetView showGridLines="0" tabSelected="1" zoomScaleNormal="100" workbookViewId="0">
      <selection activeCell="N7" sqref="N7"/>
    </sheetView>
  </sheetViews>
  <sheetFormatPr defaultColWidth="11" defaultRowHeight="15" customHeight="1" x14ac:dyDescent="0.3"/>
  <cols>
    <col min="1" max="1" width="2.125" style="40" customWidth="1"/>
    <col min="2" max="2" width="22.125" style="40" customWidth="1"/>
    <col min="3" max="3" width="20.625" style="40" customWidth="1"/>
    <col min="4" max="4" width="21" style="40" customWidth="1"/>
    <col min="5" max="5" width="20.875" style="40" customWidth="1"/>
    <col min="6" max="6" width="21.25" style="40" customWidth="1"/>
    <col min="7" max="7" width="23" style="40" customWidth="1"/>
    <col min="8" max="8" width="14.625" style="40" customWidth="1"/>
    <col min="9" max="239" width="11" style="40" customWidth="1"/>
    <col min="240" max="16384" width="11" style="39"/>
  </cols>
  <sheetData>
    <row r="1" spans="2:8" ht="26.25" customHeight="1" x14ac:dyDescent="0.3">
      <c r="B1" s="82" t="s">
        <v>190</v>
      </c>
      <c r="C1" s="82"/>
      <c r="D1" s="82"/>
      <c r="E1" s="82"/>
      <c r="F1" s="82"/>
      <c r="G1" s="82"/>
      <c r="H1" s="82"/>
    </row>
    <row r="2" spans="2:8" ht="36.75" customHeight="1" x14ac:dyDescent="0.3">
      <c r="B2" s="53" t="s">
        <v>150</v>
      </c>
      <c r="C2" s="124" t="s">
        <v>222</v>
      </c>
      <c r="D2" s="125"/>
      <c r="E2" s="125"/>
      <c r="F2" s="125"/>
      <c r="G2" s="125"/>
      <c r="H2" s="125"/>
    </row>
    <row r="3" spans="2:8" ht="20.25" customHeight="1" x14ac:dyDescent="0.3">
      <c r="B3" s="53" t="s">
        <v>168</v>
      </c>
      <c r="C3" s="52" t="s">
        <v>189</v>
      </c>
      <c r="D3" s="52" t="s">
        <v>144</v>
      </c>
      <c r="E3" s="52" t="s">
        <v>188</v>
      </c>
      <c r="F3" s="52" t="s">
        <v>142</v>
      </c>
      <c r="G3" s="52" t="s">
        <v>187</v>
      </c>
      <c r="H3" s="52" t="s">
        <v>164</v>
      </c>
    </row>
    <row r="4" spans="2:8" ht="20.25" customHeight="1" x14ac:dyDescent="0.3">
      <c r="B4" s="45" t="s">
        <v>206</v>
      </c>
      <c r="C4" s="51">
        <v>24000</v>
      </c>
      <c r="D4" s="51">
        <v>30000</v>
      </c>
      <c r="E4" s="51">
        <v>40000</v>
      </c>
      <c r="F4" s="51">
        <v>60000</v>
      </c>
      <c r="G4" s="51">
        <v>80000</v>
      </c>
      <c r="H4" s="51">
        <v>99800</v>
      </c>
    </row>
    <row r="5" spans="2:8" ht="24" customHeight="1" x14ac:dyDescent="0.3">
      <c r="B5" s="45" t="s">
        <v>167</v>
      </c>
      <c r="C5" s="49" t="s">
        <v>132</v>
      </c>
      <c r="D5" s="49" t="s">
        <v>186</v>
      </c>
      <c r="E5" s="49" t="s">
        <v>185</v>
      </c>
      <c r="F5" s="49" t="s">
        <v>163</v>
      </c>
      <c r="G5" s="49" t="s">
        <v>184</v>
      </c>
      <c r="H5" s="49" t="s">
        <v>183</v>
      </c>
    </row>
    <row r="6" spans="2:8" ht="57" customHeight="1" x14ac:dyDescent="0.3">
      <c r="B6" s="45" t="s">
        <v>160</v>
      </c>
      <c r="C6" s="44">
        <f>3*2500</f>
        <v>7500</v>
      </c>
      <c r="D6" s="44">
        <f>5*2500</f>
        <v>12500</v>
      </c>
      <c r="E6" s="44">
        <f>15*2500</f>
        <v>37500</v>
      </c>
      <c r="F6" s="44">
        <f>20*2500</f>
        <v>50000</v>
      </c>
      <c r="G6" s="44">
        <f>25*2500</f>
        <v>62500</v>
      </c>
      <c r="H6" s="49" t="s">
        <v>130</v>
      </c>
    </row>
    <row r="7" spans="2:8" ht="153" customHeight="1" x14ac:dyDescent="0.3">
      <c r="B7" s="45" t="s">
        <v>123</v>
      </c>
      <c r="C7" s="50" t="s">
        <v>182</v>
      </c>
      <c r="D7" s="50" t="s">
        <v>181</v>
      </c>
      <c r="E7" s="50" t="s">
        <v>180</v>
      </c>
      <c r="F7" s="50" t="s">
        <v>179</v>
      </c>
      <c r="G7" s="50" t="s">
        <v>178</v>
      </c>
      <c r="H7" s="49" t="s">
        <v>177</v>
      </c>
    </row>
    <row r="8" spans="2:8" ht="25.5" customHeight="1" x14ac:dyDescent="0.3">
      <c r="B8" s="45" t="s">
        <v>129</v>
      </c>
      <c r="C8" s="48">
        <f>C4+C6</f>
        <v>31500</v>
      </c>
      <c r="D8" s="48">
        <f>D4+D6</f>
        <v>42500</v>
      </c>
      <c r="E8" s="48">
        <f>E4+E6</f>
        <v>77500</v>
      </c>
      <c r="F8" s="48">
        <f>F4+F6</f>
        <v>110000</v>
      </c>
      <c r="G8" s="47">
        <f>G4+G6</f>
        <v>142500</v>
      </c>
      <c r="H8" s="46" t="s">
        <v>146</v>
      </c>
    </row>
    <row r="9" spans="2:8" ht="15" customHeight="1" x14ac:dyDescent="0.3">
      <c r="B9" s="43"/>
      <c r="C9" s="43"/>
      <c r="D9" s="43"/>
      <c r="E9" s="43"/>
      <c r="F9" s="43"/>
      <c r="G9" s="43"/>
      <c r="H9" s="43"/>
    </row>
    <row r="10" spans="2:8" ht="15" customHeight="1" x14ac:dyDescent="0.3">
      <c r="B10" s="86" t="s">
        <v>176</v>
      </c>
      <c r="C10" s="86"/>
      <c r="D10" s="86"/>
      <c r="E10" s="86"/>
      <c r="F10" s="86"/>
      <c r="G10" s="86"/>
      <c r="H10" s="86"/>
    </row>
    <row r="11" spans="2:8" ht="21.75" customHeight="1" x14ac:dyDescent="0.3">
      <c r="B11" s="119" t="s">
        <v>175</v>
      </c>
      <c r="C11" s="44">
        <v>8000</v>
      </c>
      <c r="D11" s="44">
        <v>8000</v>
      </c>
      <c r="E11" s="44">
        <v>8000</v>
      </c>
      <c r="F11" s="44">
        <v>10000</v>
      </c>
      <c r="G11" s="44">
        <v>10000</v>
      </c>
      <c r="H11" s="44">
        <v>15000</v>
      </c>
    </row>
    <row r="12" spans="2:8" ht="88.5" customHeight="1" x14ac:dyDescent="0.3">
      <c r="B12" s="120"/>
      <c r="C12" s="121" t="s">
        <v>221</v>
      </c>
      <c r="D12" s="122"/>
      <c r="E12" s="122"/>
      <c r="F12" s="122"/>
      <c r="G12" s="122"/>
      <c r="H12" s="123"/>
    </row>
    <row r="13" spans="2:8" ht="35.25" customHeight="1" x14ac:dyDescent="0.3">
      <c r="B13" s="45" t="s">
        <v>220</v>
      </c>
      <c r="C13" s="44">
        <v>8000</v>
      </c>
      <c r="D13" s="44">
        <v>8000</v>
      </c>
      <c r="E13" s="44">
        <v>8000</v>
      </c>
      <c r="F13" s="44">
        <v>10000</v>
      </c>
      <c r="G13" s="44">
        <v>10000</v>
      </c>
      <c r="H13" s="44">
        <v>15000</v>
      </c>
    </row>
    <row r="14" spans="2:8" ht="15" customHeight="1" x14ac:dyDescent="0.3">
      <c r="B14" s="43"/>
      <c r="C14" s="43"/>
      <c r="D14" s="43"/>
      <c r="E14" s="43"/>
      <c r="F14" s="43"/>
      <c r="G14" s="43"/>
      <c r="H14" s="43"/>
    </row>
    <row r="15" spans="2:8" ht="18.75" customHeight="1" x14ac:dyDescent="0.3">
      <c r="B15" s="86" t="s">
        <v>174</v>
      </c>
      <c r="C15" s="86"/>
      <c r="D15" s="86"/>
      <c r="E15" s="86"/>
      <c r="F15" s="86"/>
      <c r="G15" s="86"/>
      <c r="H15" s="86"/>
    </row>
    <row r="16" spans="2:8" ht="33" customHeight="1" x14ac:dyDescent="0.3">
      <c r="B16" s="42" t="s">
        <v>173</v>
      </c>
      <c r="C16" s="85" t="s">
        <v>195</v>
      </c>
      <c r="D16" s="85"/>
      <c r="E16" s="85" t="s">
        <v>194</v>
      </c>
      <c r="F16" s="85"/>
      <c r="G16" s="87" t="s">
        <v>172</v>
      </c>
      <c r="H16" s="88"/>
    </row>
    <row r="17" spans="2:8" ht="21" customHeight="1" x14ac:dyDescent="0.3">
      <c r="B17" s="41" t="s">
        <v>147</v>
      </c>
      <c r="C17" s="83">
        <v>3421.08</v>
      </c>
      <c r="D17" s="84"/>
      <c r="E17" s="83">
        <v>5691.6</v>
      </c>
      <c r="F17" s="84"/>
      <c r="G17" s="89" t="s">
        <v>146</v>
      </c>
      <c r="H17" s="90"/>
    </row>
    <row r="18" spans="2:8" ht="15" customHeight="1" thickBot="1" x14ac:dyDescent="0.35"/>
    <row r="19" spans="2:8" ht="15" customHeight="1" x14ac:dyDescent="0.3">
      <c r="B19" s="68" t="s">
        <v>218</v>
      </c>
      <c r="C19" s="69"/>
      <c r="D19" s="69"/>
      <c r="E19" s="69"/>
      <c r="F19" s="69"/>
      <c r="G19" s="69"/>
      <c r="H19" s="70"/>
    </row>
    <row r="20" spans="2:8" ht="15" customHeight="1" x14ac:dyDescent="0.3">
      <c r="B20" s="71"/>
      <c r="C20" s="72"/>
      <c r="D20" s="72"/>
      <c r="E20" s="72"/>
      <c r="F20" s="72"/>
      <c r="G20" s="72"/>
      <c r="H20" s="73"/>
    </row>
    <row r="21" spans="2:8" ht="15" customHeight="1" x14ac:dyDescent="0.3">
      <c r="B21" s="71"/>
      <c r="C21" s="72"/>
      <c r="D21" s="72"/>
      <c r="E21" s="72"/>
      <c r="F21" s="72"/>
      <c r="G21" s="72"/>
      <c r="H21" s="73"/>
    </row>
    <row r="22" spans="2:8" ht="15" customHeight="1" x14ac:dyDescent="0.3">
      <c r="B22" s="71"/>
      <c r="C22" s="72"/>
      <c r="D22" s="72"/>
      <c r="E22" s="72"/>
      <c r="F22" s="72"/>
      <c r="G22" s="72"/>
      <c r="H22" s="73"/>
    </row>
    <row r="23" spans="2:8" ht="43.5" customHeight="1" thickBot="1" x14ac:dyDescent="0.35">
      <c r="B23" s="74"/>
      <c r="C23" s="75"/>
      <c r="D23" s="75"/>
      <c r="E23" s="75"/>
      <c r="F23" s="75"/>
      <c r="G23" s="75"/>
      <c r="H23" s="76"/>
    </row>
    <row r="25" spans="2:8" ht="17.25" customHeight="1" x14ac:dyDescent="0.35">
      <c r="B25" s="55" t="s">
        <v>207</v>
      </c>
      <c r="C25" s="77" t="s">
        <v>209</v>
      </c>
      <c r="D25" s="78"/>
      <c r="E25" s="55" t="s">
        <v>217</v>
      </c>
      <c r="F25" s="55" t="s">
        <v>213</v>
      </c>
      <c r="G25" s="80" t="s">
        <v>219</v>
      </c>
      <c r="H25" s="80"/>
    </row>
    <row r="26" spans="2:8" ht="15" customHeight="1" x14ac:dyDescent="0.35">
      <c r="B26" s="55" t="s">
        <v>208</v>
      </c>
      <c r="C26" s="56" t="s">
        <v>210</v>
      </c>
      <c r="D26" s="81"/>
      <c r="E26" s="55" t="s">
        <v>215</v>
      </c>
      <c r="F26" s="55" t="s">
        <v>216</v>
      </c>
      <c r="G26" s="80"/>
      <c r="H26" s="80"/>
    </row>
    <row r="27" spans="2:8" ht="15" customHeight="1" x14ac:dyDescent="0.35">
      <c r="B27" s="55" t="s">
        <v>149</v>
      </c>
      <c r="C27" s="56" t="s">
        <v>211</v>
      </c>
      <c r="D27" s="57"/>
      <c r="E27" s="79" t="s">
        <v>212</v>
      </c>
      <c r="F27" s="79"/>
      <c r="G27" s="79"/>
      <c r="H27" s="79"/>
    </row>
  </sheetData>
  <mergeCells count="18">
    <mergeCell ref="B11:B12"/>
    <mergeCell ref="C12:H12"/>
    <mergeCell ref="C27:D27"/>
    <mergeCell ref="E27:H27"/>
    <mergeCell ref="B1:H1"/>
    <mergeCell ref="B19:H23"/>
    <mergeCell ref="C2:H2"/>
    <mergeCell ref="C17:D17"/>
    <mergeCell ref="C16:D16"/>
    <mergeCell ref="E16:F16"/>
    <mergeCell ref="E17:F17"/>
    <mergeCell ref="B15:H15"/>
    <mergeCell ref="G16:H16"/>
    <mergeCell ref="G17:H17"/>
    <mergeCell ref="B10:H10"/>
    <mergeCell ref="C25:D25"/>
    <mergeCell ref="G25:H26"/>
    <mergeCell ref="C26:D26"/>
  </mergeCells>
  <phoneticPr fontId="1" type="noConversion"/>
  <hyperlinks>
    <hyperlink ref="C25" r:id="rId1"/>
    <hyperlink ref="C27" r:id="rId2"/>
    <hyperlink ref="C26" r:id="rId3"/>
  </hyperlinks>
  <pageMargins left="0.75" right="0.75" top="1" bottom="1" header="0.5" footer="0.5"/>
  <pageSetup orientation="portrait" r:id="rId4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opLeftCell="A16" workbookViewId="0">
      <selection activeCell="G44" sqref="G44"/>
    </sheetView>
  </sheetViews>
  <sheetFormatPr defaultRowHeight="14.25" x14ac:dyDescent="0.15"/>
  <cols>
    <col min="1" max="1" width="12.625" style="28" customWidth="1"/>
    <col min="2" max="2" width="25.625" style="28" customWidth="1"/>
    <col min="3" max="3" width="80.625" style="29" customWidth="1"/>
    <col min="4" max="16384" width="9" style="24"/>
  </cols>
  <sheetData>
    <row r="1" spans="1:3" ht="27.95" customHeight="1" x14ac:dyDescent="0.15">
      <c r="A1" s="92" t="s">
        <v>1</v>
      </c>
      <c r="B1" s="34" t="s">
        <v>2</v>
      </c>
      <c r="C1" s="35" t="s">
        <v>3</v>
      </c>
    </row>
    <row r="2" spans="1:3" ht="21.75" customHeight="1" x14ac:dyDescent="0.15">
      <c r="A2" s="91"/>
      <c r="B2" s="33" t="s">
        <v>151</v>
      </c>
      <c r="C2" s="36" t="s">
        <v>152</v>
      </c>
    </row>
    <row r="3" spans="1:3" ht="20.100000000000001" customHeight="1" x14ac:dyDescent="0.15">
      <c r="A3" s="91"/>
      <c r="B3" s="33" t="s">
        <v>4</v>
      </c>
      <c r="C3" s="36" t="s">
        <v>5</v>
      </c>
    </row>
    <row r="4" spans="1:3" ht="20.100000000000001" customHeight="1" x14ac:dyDescent="0.15">
      <c r="A4" s="91"/>
      <c r="B4" s="33" t="s">
        <v>6</v>
      </c>
      <c r="C4" s="36" t="s">
        <v>7</v>
      </c>
    </row>
    <row r="5" spans="1:3" ht="20.100000000000001" customHeight="1" x14ac:dyDescent="0.15">
      <c r="A5" s="91"/>
      <c r="B5" s="33" t="s">
        <v>8</v>
      </c>
      <c r="C5" s="36" t="s">
        <v>9</v>
      </c>
    </row>
    <row r="6" spans="1:3" ht="20.100000000000001" customHeight="1" x14ac:dyDescent="0.15">
      <c r="A6" s="91"/>
      <c r="B6" s="33" t="s">
        <v>10</v>
      </c>
      <c r="C6" s="36" t="s">
        <v>11</v>
      </c>
    </row>
    <row r="7" spans="1:3" ht="20.100000000000001" customHeight="1" x14ac:dyDescent="0.15">
      <c r="A7" s="91"/>
      <c r="B7" s="33" t="s">
        <v>12</v>
      </c>
      <c r="C7" s="36" t="s">
        <v>13</v>
      </c>
    </row>
    <row r="8" spans="1:3" ht="20.100000000000001" customHeight="1" x14ac:dyDescent="0.15">
      <c r="A8" s="91"/>
      <c r="B8" s="33" t="s">
        <v>14</v>
      </c>
      <c r="C8" s="36" t="s">
        <v>15</v>
      </c>
    </row>
    <row r="9" spans="1:3" ht="20.100000000000001" customHeight="1" x14ac:dyDescent="0.15">
      <c r="A9" s="91" t="s">
        <v>16</v>
      </c>
      <c r="B9" s="33" t="s">
        <v>17</v>
      </c>
      <c r="C9" s="36" t="s">
        <v>18</v>
      </c>
    </row>
    <row r="10" spans="1:3" ht="20.100000000000001" customHeight="1" x14ac:dyDescent="0.15">
      <c r="A10" s="91"/>
      <c r="B10" s="33" t="s">
        <v>19</v>
      </c>
      <c r="C10" s="36" t="s">
        <v>20</v>
      </c>
    </row>
    <row r="11" spans="1:3" ht="20.100000000000001" customHeight="1" x14ac:dyDescent="0.15">
      <c r="A11" s="91"/>
      <c r="B11" s="33" t="s">
        <v>21</v>
      </c>
      <c r="C11" s="36" t="s">
        <v>22</v>
      </c>
    </row>
    <row r="12" spans="1:3" ht="20.100000000000001" customHeight="1" x14ac:dyDescent="0.15">
      <c r="A12" s="91"/>
      <c r="B12" s="33" t="s">
        <v>23</v>
      </c>
      <c r="C12" s="36" t="s">
        <v>24</v>
      </c>
    </row>
    <row r="13" spans="1:3" ht="20.100000000000001" customHeight="1" x14ac:dyDescent="0.15">
      <c r="A13" s="91"/>
      <c r="B13" s="33" t="s">
        <v>25</v>
      </c>
      <c r="C13" s="36" t="s">
        <v>26</v>
      </c>
    </row>
    <row r="14" spans="1:3" ht="20.100000000000001" customHeight="1" x14ac:dyDescent="0.15">
      <c r="A14" s="91"/>
      <c r="B14" s="33" t="s">
        <v>27</v>
      </c>
      <c r="C14" s="36" t="s">
        <v>28</v>
      </c>
    </row>
    <row r="15" spans="1:3" ht="20.100000000000001" customHeight="1" x14ac:dyDescent="0.15">
      <c r="A15" s="91" t="s">
        <v>29</v>
      </c>
      <c r="B15" s="33" t="s">
        <v>30</v>
      </c>
      <c r="C15" s="36" t="s">
        <v>31</v>
      </c>
    </row>
    <row r="16" spans="1:3" ht="20.100000000000001" customHeight="1" x14ac:dyDescent="0.15">
      <c r="A16" s="91"/>
      <c r="B16" s="33" t="s">
        <v>32</v>
      </c>
      <c r="C16" s="36" t="s">
        <v>33</v>
      </c>
    </row>
    <row r="17" spans="1:3" ht="20.100000000000001" customHeight="1" x14ac:dyDescent="0.15">
      <c r="A17" s="91"/>
      <c r="B17" s="33" t="s">
        <v>34</v>
      </c>
      <c r="C17" s="36" t="s">
        <v>35</v>
      </c>
    </row>
    <row r="18" spans="1:3" ht="20.100000000000001" customHeight="1" x14ac:dyDescent="0.15">
      <c r="A18" s="91"/>
      <c r="B18" s="33" t="s">
        <v>36</v>
      </c>
      <c r="C18" s="36" t="s">
        <v>37</v>
      </c>
    </row>
    <row r="19" spans="1:3" ht="20.100000000000001" customHeight="1" x14ac:dyDescent="0.15">
      <c r="A19" s="91"/>
      <c r="B19" s="33" t="s">
        <v>38</v>
      </c>
      <c r="C19" s="36" t="s">
        <v>39</v>
      </c>
    </row>
    <row r="20" spans="1:3" ht="20.100000000000001" customHeight="1" x14ac:dyDescent="0.15">
      <c r="A20" s="91"/>
      <c r="B20" s="33" t="s">
        <v>40</v>
      </c>
      <c r="C20" s="36" t="s">
        <v>41</v>
      </c>
    </row>
    <row r="21" spans="1:3" ht="20.100000000000001" customHeight="1" x14ac:dyDescent="0.15">
      <c r="A21" s="91"/>
      <c r="B21" s="33" t="s">
        <v>42</v>
      </c>
      <c r="C21" s="36" t="s">
        <v>43</v>
      </c>
    </row>
    <row r="22" spans="1:3" ht="20.100000000000001" customHeight="1" x14ac:dyDescent="0.15">
      <c r="A22" s="91"/>
      <c r="B22" s="33" t="s">
        <v>44</v>
      </c>
      <c r="C22" s="36" t="s">
        <v>45</v>
      </c>
    </row>
    <row r="23" spans="1:3" ht="20.100000000000001" customHeight="1" x14ac:dyDescent="0.15">
      <c r="A23" s="91" t="s">
        <v>46</v>
      </c>
      <c r="B23" s="33" t="s">
        <v>47</v>
      </c>
      <c r="C23" s="36" t="s">
        <v>48</v>
      </c>
    </row>
    <row r="24" spans="1:3" ht="20.100000000000001" customHeight="1" x14ac:dyDescent="0.15">
      <c r="A24" s="91"/>
      <c r="B24" s="33" t="s">
        <v>49</v>
      </c>
      <c r="C24" s="36" t="s">
        <v>50</v>
      </c>
    </row>
    <row r="25" spans="1:3" ht="20.100000000000001" customHeight="1" x14ac:dyDescent="0.15">
      <c r="A25" s="91"/>
      <c r="B25" s="33" t="s">
        <v>51</v>
      </c>
      <c r="C25" s="36" t="s">
        <v>52</v>
      </c>
    </row>
    <row r="26" spans="1:3" ht="20.100000000000001" customHeight="1" x14ac:dyDescent="0.15">
      <c r="A26" s="91"/>
      <c r="B26" s="33" t="s">
        <v>53</v>
      </c>
      <c r="C26" s="36" t="s">
        <v>54</v>
      </c>
    </row>
    <row r="27" spans="1:3" ht="20.100000000000001" customHeight="1" x14ac:dyDescent="0.15">
      <c r="A27" s="91"/>
      <c r="B27" s="33" t="s">
        <v>55</v>
      </c>
      <c r="C27" s="36" t="s">
        <v>56</v>
      </c>
    </row>
    <row r="28" spans="1:3" ht="20.100000000000001" customHeight="1" x14ac:dyDescent="0.15">
      <c r="A28" s="91"/>
      <c r="B28" s="33" t="s">
        <v>57</v>
      </c>
      <c r="C28" s="36" t="s">
        <v>58</v>
      </c>
    </row>
    <row r="29" spans="1:3" ht="20.100000000000001" customHeight="1" x14ac:dyDescent="0.15">
      <c r="A29" s="91" t="s">
        <v>59</v>
      </c>
      <c r="B29" s="33" t="s">
        <v>60</v>
      </c>
      <c r="C29" s="36" t="s">
        <v>61</v>
      </c>
    </row>
    <row r="30" spans="1:3" ht="20.100000000000001" customHeight="1" x14ac:dyDescent="0.15">
      <c r="A30" s="91"/>
      <c r="B30" s="33" t="s">
        <v>62</v>
      </c>
      <c r="C30" s="36" t="s">
        <v>63</v>
      </c>
    </row>
    <row r="31" spans="1:3" ht="20.100000000000001" customHeight="1" x14ac:dyDescent="0.15">
      <c r="A31" s="91"/>
      <c r="B31" s="33" t="s">
        <v>64</v>
      </c>
      <c r="C31" s="36" t="s">
        <v>65</v>
      </c>
    </row>
    <row r="32" spans="1:3" ht="20.100000000000001" customHeight="1" x14ac:dyDescent="0.15">
      <c r="A32" s="91"/>
      <c r="B32" s="33" t="s">
        <v>66</v>
      </c>
      <c r="C32" s="36" t="s">
        <v>67</v>
      </c>
    </row>
    <row r="33" spans="1:3" ht="20.100000000000001" customHeight="1" x14ac:dyDescent="0.15">
      <c r="A33" s="91"/>
      <c r="B33" s="33" t="s">
        <v>68</v>
      </c>
      <c r="C33" s="36" t="s">
        <v>69</v>
      </c>
    </row>
    <row r="34" spans="1:3" ht="20.100000000000001" customHeight="1" x14ac:dyDescent="0.15">
      <c r="A34" s="91"/>
      <c r="B34" s="33" t="s">
        <v>70</v>
      </c>
      <c r="C34" s="36" t="s">
        <v>71</v>
      </c>
    </row>
    <row r="35" spans="1:3" ht="20.100000000000001" customHeight="1" x14ac:dyDescent="0.15">
      <c r="A35" s="91"/>
      <c r="B35" s="33" t="s">
        <v>72</v>
      </c>
      <c r="C35" s="36" t="s">
        <v>73</v>
      </c>
    </row>
    <row r="36" spans="1:3" ht="20.100000000000001" customHeight="1" x14ac:dyDescent="0.15">
      <c r="A36" s="91"/>
      <c r="B36" s="33" t="s">
        <v>74</v>
      </c>
      <c r="C36" s="36" t="s">
        <v>75</v>
      </c>
    </row>
    <row r="37" spans="1:3" ht="20.100000000000001" customHeight="1" x14ac:dyDescent="0.15">
      <c r="A37" s="91"/>
      <c r="B37" s="33" t="s">
        <v>76</v>
      </c>
      <c r="C37" s="36" t="s">
        <v>77</v>
      </c>
    </row>
    <row r="38" spans="1:3" ht="20.100000000000001" customHeight="1" x14ac:dyDescent="0.15">
      <c r="A38" s="91"/>
      <c r="B38" s="33" t="s">
        <v>78</v>
      </c>
      <c r="C38" s="36" t="s">
        <v>161</v>
      </c>
    </row>
    <row r="39" spans="1:3" ht="20.100000000000001" customHeight="1" x14ac:dyDescent="0.15">
      <c r="A39" s="95" t="s">
        <v>205</v>
      </c>
      <c r="B39" s="25" t="s">
        <v>79</v>
      </c>
      <c r="C39" s="37" t="s">
        <v>80</v>
      </c>
    </row>
    <row r="40" spans="1:3" ht="22.5" customHeight="1" x14ac:dyDescent="0.15">
      <c r="A40" s="96"/>
      <c r="B40" s="25" t="s">
        <v>0</v>
      </c>
      <c r="C40" s="38" t="s">
        <v>171</v>
      </c>
    </row>
    <row r="41" spans="1:3" ht="20.100000000000001" customHeight="1" x14ac:dyDescent="0.15">
      <c r="A41" s="97" t="s">
        <v>81</v>
      </c>
      <c r="B41" s="33" t="s">
        <v>82</v>
      </c>
      <c r="C41" s="99" t="s">
        <v>83</v>
      </c>
    </row>
    <row r="42" spans="1:3" ht="20.100000000000001" customHeight="1" x14ac:dyDescent="0.15">
      <c r="A42" s="97"/>
      <c r="B42" s="26" t="s">
        <v>84</v>
      </c>
      <c r="C42" s="99"/>
    </row>
    <row r="43" spans="1:3" ht="20.100000000000001" customHeight="1" x14ac:dyDescent="0.15">
      <c r="A43" s="97"/>
      <c r="B43" s="33" t="s">
        <v>85</v>
      </c>
      <c r="C43" s="99"/>
    </row>
    <row r="44" spans="1:3" ht="20.100000000000001" customHeight="1" thickBot="1" x14ac:dyDescent="0.2">
      <c r="A44" s="98"/>
      <c r="B44" s="27" t="s">
        <v>86</v>
      </c>
      <c r="C44" s="100"/>
    </row>
    <row r="45" spans="1:3" ht="20.100000000000001" customHeight="1" x14ac:dyDescent="0.15">
      <c r="A45" s="30"/>
      <c r="B45" s="31"/>
      <c r="C45" s="32"/>
    </row>
    <row r="46" spans="1:3" ht="26.25" customHeight="1" x14ac:dyDescent="0.15">
      <c r="A46" s="94" t="s">
        <v>159</v>
      </c>
      <c r="B46" s="94"/>
      <c r="C46" s="94"/>
    </row>
    <row r="47" spans="1:3" ht="377.25" customHeight="1" x14ac:dyDescent="0.15">
      <c r="A47" s="93"/>
      <c r="B47" s="93"/>
      <c r="C47" s="93"/>
    </row>
    <row r="48" spans="1:3" ht="377.25" customHeight="1" x14ac:dyDescent="0.15"/>
    <row r="49" ht="377.25" customHeight="1" x14ac:dyDescent="0.15"/>
    <row r="50" ht="377.25" customHeight="1" x14ac:dyDescent="0.15"/>
    <row r="51" ht="377.25" customHeight="1" x14ac:dyDescent="0.15"/>
    <row r="52" ht="377.25" customHeight="1" x14ac:dyDescent="0.15"/>
    <row r="53" ht="377.25" customHeight="1" x14ac:dyDescent="0.15"/>
    <row r="54" ht="377.25" customHeight="1" x14ac:dyDescent="0.15"/>
    <row r="55" ht="377.25" customHeight="1" x14ac:dyDescent="0.15"/>
    <row r="56" ht="377.25" customHeight="1" x14ac:dyDescent="0.15"/>
    <row r="57" ht="377.25" customHeight="1" x14ac:dyDescent="0.15"/>
    <row r="58" ht="377.25" customHeight="1" x14ac:dyDescent="0.15"/>
    <row r="59" ht="377.25" customHeight="1" x14ac:dyDescent="0.15"/>
    <row r="60" ht="377.25" customHeight="1" x14ac:dyDescent="0.15"/>
    <row r="61" ht="377.25" customHeight="1" x14ac:dyDescent="0.15"/>
    <row r="62" ht="377.25" customHeight="1" x14ac:dyDescent="0.15"/>
    <row r="63" ht="377.25" customHeight="1" x14ac:dyDescent="0.15"/>
    <row r="64" ht="377.25" customHeight="1" x14ac:dyDescent="0.15"/>
    <row r="65" ht="377.25" customHeight="1" x14ac:dyDescent="0.15"/>
    <row r="66" ht="377.25" customHeight="1" x14ac:dyDescent="0.15"/>
    <row r="67" ht="377.25" customHeight="1" x14ac:dyDescent="0.15"/>
    <row r="68" ht="377.25" customHeight="1" x14ac:dyDescent="0.15"/>
    <row r="69" ht="377.25" customHeight="1" x14ac:dyDescent="0.15"/>
    <row r="70" ht="377.25" customHeight="1" x14ac:dyDescent="0.15"/>
    <row r="71" ht="377.25" customHeight="1" x14ac:dyDescent="0.15"/>
    <row r="72" ht="377.25" customHeight="1" x14ac:dyDescent="0.15"/>
    <row r="73" ht="377.25" customHeight="1" x14ac:dyDescent="0.15"/>
  </sheetData>
  <mergeCells count="10">
    <mergeCell ref="A23:A28"/>
    <mergeCell ref="A1:A8"/>
    <mergeCell ref="A9:A14"/>
    <mergeCell ref="A15:A22"/>
    <mergeCell ref="A47:C47"/>
    <mergeCell ref="A46:C46"/>
    <mergeCell ref="A29:A38"/>
    <mergeCell ref="A39:A40"/>
    <mergeCell ref="A41:A44"/>
    <mergeCell ref="C41:C44"/>
  </mergeCells>
  <phoneticPr fontId="1" type="noConversion"/>
  <hyperlinks>
    <hyperlink ref="C41:C44" r:id="rId1" display="参考钉钉官网价格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22" workbookViewId="0">
      <selection activeCell="G19" sqref="G19"/>
    </sheetView>
  </sheetViews>
  <sheetFormatPr defaultRowHeight="14.25" x14ac:dyDescent="0.15"/>
  <cols>
    <col min="1" max="1" width="13.125" style="7" customWidth="1"/>
    <col min="2" max="2" width="25.875" style="7" customWidth="1"/>
    <col min="3" max="3" width="28.875" style="7" customWidth="1"/>
    <col min="4" max="4" width="17.375" style="7" customWidth="1"/>
  </cols>
  <sheetData>
    <row r="1" spans="1:4" ht="20.100000000000001" customHeight="1" x14ac:dyDescent="0.15">
      <c r="A1" s="103" t="s">
        <v>111</v>
      </c>
      <c r="B1" s="104"/>
      <c r="C1" s="105"/>
      <c r="D1" s="3" t="s">
        <v>112</v>
      </c>
    </row>
    <row r="2" spans="1:4" ht="20.100000000000001" customHeight="1" x14ac:dyDescent="0.15">
      <c r="A2" s="4" t="s">
        <v>87</v>
      </c>
      <c r="B2" s="4" t="s">
        <v>88</v>
      </c>
      <c r="C2" s="4" t="s">
        <v>89</v>
      </c>
      <c r="D2" s="4" t="s">
        <v>90</v>
      </c>
    </row>
    <row r="3" spans="1:4" ht="20.100000000000001" customHeight="1" x14ac:dyDescent="0.15">
      <c r="A3" s="111" t="s">
        <v>91</v>
      </c>
      <c r="B3" s="20" t="s">
        <v>113</v>
      </c>
      <c r="C3" s="113" t="s">
        <v>92</v>
      </c>
      <c r="D3" s="108">
        <v>0.5</v>
      </c>
    </row>
    <row r="4" spans="1:4" ht="20.100000000000001" customHeight="1" x14ac:dyDescent="0.15">
      <c r="A4" s="112"/>
      <c r="B4" s="20" t="s">
        <v>114</v>
      </c>
      <c r="C4" s="114"/>
      <c r="D4" s="110"/>
    </row>
    <row r="5" spans="1:4" ht="20.100000000000001" customHeight="1" x14ac:dyDescent="0.15">
      <c r="A5" s="111" t="s">
        <v>115</v>
      </c>
      <c r="B5" s="20" t="s">
        <v>93</v>
      </c>
      <c r="C5" s="20" t="s">
        <v>155</v>
      </c>
      <c r="D5" s="108">
        <v>1.5</v>
      </c>
    </row>
    <row r="6" spans="1:4" ht="20.100000000000001" customHeight="1" x14ac:dyDescent="0.15">
      <c r="A6" s="115"/>
      <c r="B6" s="20" t="s">
        <v>116</v>
      </c>
      <c r="C6" s="20" t="s">
        <v>156</v>
      </c>
      <c r="D6" s="109"/>
    </row>
    <row r="7" spans="1:4" ht="20.100000000000001" customHeight="1" x14ac:dyDescent="0.15">
      <c r="A7" s="112"/>
      <c r="B7" s="20" t="s">
        <v>117</v>
      </c>
      <c r="C7" s="21"/>
      <c r="D7" s="109"/>
    </row>
    <row r="8" spans="1:4" ht="20.100000000000001" customHeight="1" x14ac:dyDescent="0.15">
      <c r="A8" s="22" t="s">
        <v>94</v>
      </c>
      <c r="B8" s="20" t="s">
        <v>95</v>
      </c>
      <c r="C8" s="20" t="s">
        <v>96</v>
      </c>
      <c r="D8" s="109"/>
    </row>
    <row r="9" spans="1:4" ht="20.100000000000001" customHeight="1" x14ac:dyDescent="0.15">
      <c r="A9" s="22" t="s">
        <v>97</v>
      </c>
      <c r="B9" s="20" t="s">
        <v>98</v>
      </c>
      <c r="C9" s="20" t="s">
        <v>99</v>
      </c>
      <c r="D9" s="110"/>
    </row>
    <row r="10" spans="1:4" ht="20.100000000000001" customHeight="1" x14ac:dyDescent="0.15">
      <c r="A10" s="5" t="s">
        <v>103</v>
      </c>
      <c r="B10" s="9"/>
      <c r="C10" s="9"/>
      <c r="D10" s="8">
        <v>2</v>
      </c>
    </row>
    <row r="11" spans="1:4" ht="20.100000000000001" customHeight="1" x14ac:dyDescent="0.15">
      <c r="A11" s="107"/>
      <c r="B11" s="107"/>
      <c r="C11" s="107"/>
      <c r="D11" s="107"/>
    </row>
    <row r="12" spans="1:4" ht="20.100000000000001" customHeight="1" x14ac:dyDescent="0.15">
      <c r="A12" s="103" t="s">
        <v>118</v>
      </c>
      <c r="B12" s="104"/>
      <c r="C12" s="105"/>
      <c r="D12" s="3" t="s">
        <v>139</v>
      </c>
    </row>
    <row r="13" spans="1:4" ht="20.100000000000001" customHeight="1" x14ac:dyDescent="0.15">
      <c r="A13" s="4" t="s">
        <v>87</v>
      </c>
      <c r="B13" s="4" t="s">
        <v>88</v>
      </c>
      <c r="C13" s="4" t="s">
        <v>89</v>
      </c>
      <c r="D13" s="4" t="s">
        <v>90</v>
      </c>
    </row>
    <row r="14" spans="1:4" ht="20.100000000000001" customHeight="1" x14ac:dyDescent="0.15">
      <c r="A14" s="111" t="s">
        <v>91</v>
      </c>
      <c r="B14" s="20" t="s">
        <v>119</v>
      </c>
      <c r="C14" s="113" t="s">
        <v>92</v>
      </c>
      <c r="D14" s="108">
        <v>1</v>
      </c>
    </row>
    <row r="15" spans="1:4" ht="20.100000000000001" customHeight="1" x14ac:dyDescent="0.15">
      <c r="A15" s="112"/>
      <c r="B15" s="20" t="s">
        <v>114</v>
      </c>
      <c r="C15" s="114"/>
      <c r="D15" s="110"/>
    </row>
    <row r="16" spans="1:4" ht="20.100000000000001" customHeight="1" x14ac:dyDescent="0.15">
      <c r="A16" s="111" t="s">
        <v>115</v>
      </c>
      <c r="B16" s="20" t="s">
        <v>93</v>
      </c>
      <c r="C16" s="20" t="s">
        <v>153</v>
      </c>
      <c r="D16" s="108">
        <v>1.5</v>
      </c>
    </row>
    <row r="17" spans="1:4" ht="20.100000000000001" customHeight="1" x14ac:dyDescent="0.15">
      <c r="A17" s="115"/>
      <c r="B17" s="20" t="s">
        <v>116</v>
      </c>
      <c r="C17" s="20" t="s">
        <v>154</v>
      </c>
      <c r="D17" s="109"/>
    </row>
    <row r="18" spans="1:4" ht="20.100000000000001" customHeight="1" x14ac:dyDescent="0.15">
      <c r="A18" s="112"/>
      <c r="B18" s="20" t="s">
        <v>117</v>
      </c>
      <c r="C18" s="21"/>
      <c r="D18" s="109"/>
    </row>
    <row r="19" spans="1:4" ht="20.100000000000001" customHeight="1" x14ac:dyDescent="0.15">
      <c r="A19" s="22" t="s">
        <v>94</v>
      </c>
      <c r="B19" s="20" t="s">
        <v>95</v>
      </c>
      <c r="C19" s="20" t="s">
        <v>96</v>
      </c>
      <c r="D19" s="109"/>
    </row>
    <row r="20" spans="1:4" ht="20.100000000000001" customHeight="1" x14ac:dyDescent="0.15">
      <c r="A20" s="22" t="s">
        <v>97</v>
      </c>
      <c r="B20" s="20" t="s">
        <v>98</v>
      </c>
      <c r="C20" s="20" t="s">
        <v>99</v>
      </c>
      <c r="D20" s="110"/>
    </row>
    <row r="21" spans="1:4" ht="20.100000000000001" customHeight="1" x14ac:dyDescent="0.15">
      <c r="A21" s="22" t="s">
        <v>100</v>
      </c>
      <c r="B21" s="20" t="s">
        <v>101</v>
      </c>
      <c r="C21" s="20" t="s">
        <v>102</v>
      </c>
      <c r="D21" s="23">
        <v>0.5</v>
      </c>
    </row>
    <row r="22" spans="1:4" ht="20.100000000000001" customHeight="1" x14ac:dyDescent="0.15">
      <c r="A22" s="5" t="s">
        <v>103</v>
      </c>
      <c r="B22" s="9"/>
      <c r="C22" s="9"/>
      <c r="D22" s="8">
        <v>3</v>
      </c>
    </row>
    <row r="23" spans="1:4" ht="20.100000000000001" customHeight="1" x14ac:dyDescent="0.15">
      <c r="A23" s="116"/>
      <c r="B23" s="117"/>
      <c r="C23" s="117"/>
      <c r="D23" s="118"/>
    </row>
    <row r="24" spans="1:4" ht="20.100000000000001" customHeight="1" x14ac:dyDescent="0.15">
      <c r="A24" s="103" t="s">
        <v>120</v>
      </c>
      <c r="B24" s="104"/>
      <c r="C24" s="105"/>
      <c r="D24" s="3" t="s">
        <v>140</v>
      </c>
    </row>
    <row r="25" spans="1:4" ht="20.100000000000001" customHeight="1" x14ac:dyDescent="0.15">
      <c r="A25" s="4" t="s">
        <v>87</v>
      </c>
      <c r="B25" s="4" t="s">
        <v>88</v>
      </c>
      <c r="C25" s="4" t="s">
        <v>89</v>
      </c>
      <c r="D25" s="4" t="s">
        <v>90</v>
      </c>
    </row>
    <row r="26" spans="1:4" ht="20.100000000000001" customHeight="1" x14ac:dyDescent="0.15">
      <c r="A26" s="111" t="s">
        <v>91</v>
      </c>
      <c r="B26" s="20" t="s">
        <v>119</v>
      </c>
      <c r="C26" s="113" t="s">
        <v>92</v>
      </c>
      <c r="D26" s="108">
        <v>1</v>
      </c>
    </row>
    <row r="27" spans="1:4" ht="20.100000000000001" customHeight="1" x14ac:dyDescent="0.15">
      <c r="A27" s="112"/>
      <c r="B27" s="20" t="s">
        <v>114</v>
      </c>
      <c r="C27" s="114"/>
      <c r="D27" s="110"/>
    </row>
    <row r="28" spans="1:4" ht="20.100000000000001" customHeight="1" x14ac:dyDescent="0.15">
      <c r="A28" s="111" t="s">
        <v>115</v>
      </c>
      <c r="B28" s="20" t="s">
        <v>93</v>
      </c>
      <c r="C28" s="20" t="s">
        <v>157</v>
      </c>
      <c r="D28" s="108">
        <v>2.5</v>
      </c>
    </row>
    <row r="29" spans="1:4" ht="20.100000000000001" customHeight="1" x14ac:dyDescent="0.15">
      <c r="A29" s="115"/>
      <c r="B29" s="20" t="s">
        <v>116</v>
      </c>
      <c r="C29" s="20" t="s">
        <v>158</v>
      </c>
      <c r="D29" s="109"/>
    </row>
    <row r="30" spans="1:4" ht="20.100000000000001" customHeight="1" x14ac:dyDescent="0.15">
      <c r="A30" s="112"/>
      <c r="B30" s="20" t="s">
        <v>117</v>
      </c>
      <c r="C30" s="21"/>
      <c r="D30" s="110"/>
    </row>
    <row r="31" spans="1:4" ht="20.100000000000001" customHeight="1" x14ac:dyDescent="0.15">
      <c r="A31" s="22" t="s">
        <v>94</v>
      </c>
      <c r="B31" s="20" t="s">
        <v>95</v>
      </c>
      <c r="C31" s="20" t="s">
        <v>135</v>
      </c>
      <c r="D31" s="108">
        <v>1</v>
      </c>
    </row>
    <row r="32" spans="1:4" ht="20.100000000000001" customHeight="1" x14ac:dyDescent="0.15">
      <c r="A32" s="22" t="s">
        <v>104</v>
      </c>
      <c r="B32" s="20" t="s">
        <v>105</v>
      </c>
      <c r="C32" s="20" t="s">
        <v>121</v>
      </c>
      <c r="D32" s="109"/>
    </row>
    <row r="33" spans="1:4" ht="20.100000000000001" customHeight="1" x14ac:dyDescent="0.15">
      <c r="A33" s="22" t="s">
        <v>97</v>
      </c>
      <c r="B33" s="20" t="s">
        <v>98</v>
      </c>
      <c r="C33" s="20" t="s">
        <v>138</v>
      </c>
      <c r="D33" s="109"/>
    </row>
    <row r="34" spans="1:4" ht="20.100000000000001" customHeight="1" x14ac:dyDescent="0.15">
      <c r="A34" s="22" t="s">
        <v>106</v>
      </c>
      <c r="B34" s="20" t="s">
        <v>107</v>
      </c>
      <c r="C34" s="20" t="s">
        <v>108</v>
      </c>
      <c r="D34" s="109"/>
    </row>
    <row r="35" spans="1:4" ht="20.100000000000001" customHeight="1" x14ac:dyDescent="0.15">
      <c r="A35" s="22" t="s">
        <v>109</v>
      </c>
      <c r="B35" s="20" t="s">
        <v>110</v>
      </c>
      <c r="C35" s="20" t="s">
        <v>136</v>
      </c>
      <c r="D35" s="110"/>
    </row>
    <row r="36" spans="1:4" ht="20.100000000000001" customHeight="1" x14ac:dyDescent="0.15">
      <c r="A36" s="22" t="s">
        <v>100</v>
      </c>
      <c r="B36" s="20" t="s">
        <v>101</v>
      </c>
      <c r="C36" s="20" t="s">
        <v>102</v>
      </c>
      <c r="D36" s="23">
        <v>0.5</v>
      </c>
    </row>
    <row r="37" spans="1:4" ht="20.100000000000001" customHeight="1" x14ac:dyDescent="0.15">
      <c r="A37" s="5" t="s">
        <v>103</v>
      </c>
      <c r="B37" s="9"/>
      <c r="C37" s="9"/>
      <c r="D37" s="5">
        <v>5</v>
      </c>
    </row>
    <row r="38" spans="1:4" x14ac:dyDescent="0.15">
      <c r="A38" s="6"/>
    </row>
    <row r="39" spans="1:4" ht="21" x14ac:dyDescent="0.15">
      <c r="A39" s="103" t="s">
        <v>201</v>
      </c>
      <c r="B39" s="104"/>
      <c r="C39" s="105"/>
      <c r="D39" s="54" t="s">
        <v>198</v>
      </c>
    </row>
    <row r="40" spans="1:4" ht="17.25" x14ac:dyDescent="0.15">
      <c r="A40" s="4" t="s">
        <v>196</v>
      </c>
      <c r="B40" s="106" t="s">
        <v>89</v>
      </c>
      <c r="C40" s="106"/>
      <c r="D40" s="4" t="s">
        <v>90</v>
      </c>
    </row>
    <row r="41" spans="1:4" ht="16.5" x14ac:dyDescent="0.15">
      <c r="A41" s="22" t="s">
        <v>197</v>
      </c>
      <c r="B41" s="101" t="s">
        <v>202</v>
      </c>
      <c r="C41" s="102"/>
      <c r="D41" s="23" t="s">
        <v>199</v>
      </c>
    </row>
    <row r="42" spans="1:4" ht="16.5" x14ac:dyDescent="0.15">
      <c r="A42" s="22" t="s">
        <v>200</v>
      </c>
      <c r="B42" s="101" t="s">
        <v>204</v>
      </c>
      <c r="C42" s="102"/>
      <c r="D42" s="23" t="s">
        <v>203</v>
      </c>
    </row>
  </sheetData>
  <mergeCells count="25">
    <mergeCell ref="D14:D15"/>
    <mergeCell ref="A16:A18"/>
    <mergeCell ref="D16:D20"/>
    <mergeCell ref="A1:C1"/>
    <mergeCell ref="A3:A4"/>
    <mergeCell ref="C3:C4"/>
    <mergeCell ref="D3:D4"/>
    <mergeCell ref="A5:A7"/>
    <mergeCell ref="D5:D9"/>
    <mergeCell ref="B41:C41"/>
    <mergeCell ref="B42:C42"/>
    <mergeCell ref="A39:C39"/>
    <mergeCell ref="B40:C40"/>
    <mergeCell ref="A11:D11"/>
    <mergeCell ref="A12:C12"/>
    <mergeCell ref="D31:D35"/>
    <mergeCell ref="A24:C24"/>
    <mergeCell ref="A26:A27"/>
    <mergeCell ref="C26:C27"/>
    <mergeCell ref="D26:D27"/>
    <mergeCell ref="A28:A30"/>
    <mergeCell ref="D28:D30"/>
    <mergeCell ref="A23:D23"/>
    <mergeCell ref="A14:A15"/>
    <mergeCell ref="C14:C15"/>
  </mergeCells>
  <phoneticPr fontId="1" type="noConversion"/>
  <pageMargins left="0.7" right="0.7" top="0.75" bottom="0.75" header="0.3" footer="0.3"/>
  <pageSetup paperSize="9" orientation="portrait" horizontalDpi="96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年租赁版本报价</vt:lpstr>
      <vt:lpstr>终身授权版本报价</vt:lpstr>
      <vt:lpstr>版本功能</vt:lpstr>
      <vt:lpstr>服务套餐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xuw</dc:creator>
  <cp:lastModifiedBy>徐为民</cp:lastModifiedBy>
  <dcterms:created xsi:type="dcterms:W3CDTF">2019-05-10T10:15:16Z</dcterms:created>
  <dcterms:modified xsi:type="dcterms:W3CDTF">2019-07-11T08:56:52Z</dcterms:modified>
</cp:coreProperties>
</file>